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860" windowHeight="7875" activeTab="0"/>
  </bookViews>
  <sheets>
    <sheet name="22世紀申込" sheetId="1" r:id="rId1"/>
  </sheets>
  <externalReferences>
    <externalReference r:id="rId4"/>
    <externalReference r:id="rId5"/>
    <externalReference r:id="rId6"/>
  </externalReferences>
  <definedNames>
    <definedName name="_xlnm.Print_Area" localSheetId="0">'22世紀申込'!$A$1:$W$69</definedName>
    <definedName name="あ">#REF!</definedName>
    <definedName name="コード">'[3]コード'!$A$2:$R$3</definedName>
    <definedName name="その他">'[1]その他'!$2:$7</definedName>
    <definedName name="トランス">'[1]トランス'!$2:$5</definedName>
    <definedName name="書籍">#REF!</definedName>
  </definedNames>
  <calcPr fullCalcOnLoad="1"/>
</workbook>
</file>

<file path=xl/sharedStrings.xml><?xml version="1.0" encoding="utf-8"?>
<sst xmlns="http://schemas.openxmlformats.org/spreadsheetml/2006/main" count="127" uniqueCount="97">
  <si>
    <t>ご注文受付 ： （株）オフィス二十二世紀　行</t>
  </si>
  <si>
    <t>ご住所</t>
  </si>
  <si>
    <t>電話/FAX</t>
  </si>
  <si>
    <t>電話：</t>
  </si>
  <si>
    <t>お届
ご希望時間帯</t>
  </si>
  <si>
    <t>商品</t>
  </si>
  <si>
    <t>数</t>
  </si>
  <si>
    <t>合計</t>
  </si>
  <si>
    <t>ご注文日</t>
  </si>
  <si>
    <t>小計</t>
  </si>
  <si>
    <t>年　　　　 　月　　　　 　日</t>
  </si>
  <si>
    <t>〒</t>
  </si>
  <si>
    <t>E-mail</t>
  </si>
  <si>
    <t>@</t>
  </si>
  <si>
    <t>名義 ： カ）オフィスニジュウニセイキ　((株)オフィス二十二世紀）</t>
  </si>
  <si>
    <t>株式会社オフィス二十二世紀　　</t>
  </si>
  <si>
    <r>
      <t>・ [銀行]　</t>
    </r>
    <r>
      <rPr>
        <sz val="11"/>
        <color indexed="56"/>
        <rFont val="ＭＳ Ｐゴシック"/>
        <family val="3"/>
      </rPr>
      <t>みずほ銀行</t>
    </r>
    <r>
      <rPr>
        <sz val="11"/>
        <rFont val="ＭＳ Ｐゴシック"/>
        <family val="3"/>
      </rPr>
      <t>(0001) 　飯田橋支店(061)　 （普通）2550883</t>
    </r>
  </si>
  <si>
    <r>
      <t>・ [郵便局]　　</t>
    </r>
    <r>
      <rPr>
        <sz val="11"/>
        <color indexed="56"/>
        <rFont val="ＭＳ Ｐゴシック"/>
        <family val="3"/>
      </rPr>
      <t>郵便振替</t>
    </r>
    <r>
      <rPr>
        <sz val="11"/>
        <rFont val="ＭＳ Ｐゴシック"/>
        <family val="3"/>
      </rPr>
      <t>　00110-1-608100</t>
    </r>
  </si>
  <si>
    <r>
      <t>ご注文申込書</t>
    </r>
  </si>
  <si>
    <t>ご注文・お問合せ</t>
  </si>
  <si>
    <r>
      <rPr>
        <b/>
        <sz val="14"/>
        <rFont val="ＭＳ Ｐゴシック"/>
        <family val="3"/>
      </rPr>
      <t>代引き</t>
    </r>
    <r>
      <rPr>
        <b/>
        <sz val="11"/>
        <rFont val="ＭＳ Ｐゴシック"/>
        <family val="3"/>
      </rPr>
      <t>　　</t>
    </r>
  </si>
  <si>
    <r>
      <rPr>
        <b/>
        <sz val="14"/>
        <rFont val="ＭＳ Ｐゴシック"/>
        <family val="3"/>
      </rPr>
      <t>振込</t>
    </r>
    <r>
      <rPr>
        <sz val="11"/>
        <rFont val="ＭＳ Ｐゴシック"/>
        <family val="3"/>
      </rPr>
      <t xml:space="preserve">   　　　</t>
    </r>
  </si>
  <si>
    <t>FAX： 03-6265-0494 / メール： order22@hitomiminoru.com</t>
  </si>
  <si>
    <t>〒162-0822　東京都新宿区下宮比町2-28-633　　TEL：03-6265-0493</t>
  </si>
  <si>
    <r>
      <t xml:space="preserve">お支払い方法
</t>
    </r>
    <r>
      <rPr>
        <sz val="10"/>
        <rFont val="ＭＳ Ｐ明朝"/>
        <family val="1"/>
      </rPr>
      <t>（ご利用する
お支払方法の
番号に○を
付けてください）</t>
    </r>
  </si>
  <si>
    <t>※個人情報に関しましては、お申込みいただいた商品発送に関る事柄以外には使用いたしません。</t>
  </si>
  <si>
    <t>その他のご注文</t>
  </si>
  <si>
    <r>
      <t>※振込手数料はご負担ください。</t>
    </r>
    <r>
      <rPr>
        <u val="single"/>
        <sz val="11"/>
        <color indexed="10"/>
        <rFont val="ＭＳ Ｐゴシック"/>
        <family val="3"/>
      </rPr>
      <t>お振込み確認後の発送</t>
    </r>
    <r>
      <rPr>
        <sz val="11"/>
        <rFont val="ＭＳ Ｐゴシック"/>
        <family val="3"/>
      </rPr>
      <t>になります。
お申込書の送付後、次の［銀行］または［郵便局</t>
    </r>
    <r>
      <rPr>
        <b/>
        <sz val="11"/>
        <rFont val="ＭＳ Ｐゴシック"/>
        <family val="3"/>
      </rPr>
      <t>］</t>
    </r>
    <r>
      <rPr>
        <sz val="11"/>
        <rFont val="ＭＳ Ｐゴシック"/>
        <family val="3"/>
      </rPr>
      <t>の口座へお振込ください。</t>
    </r>
  </si>
  <si>
    <t>倶楽部二十二世紀会員番号</t>
  </si>
  <si>
    <t>ＰＦＣ#</t>
  </si>
  <si>
    <t>http://www.hitomiminoru.com/</t>
  </si>
  <si>
    <t>ＤＶＤ</t>
  </si>
  <si>
    <t>Blu-ray</t>
  </si>
  <si>
    <t>FAX：03-6265-0494</t>
  </si>
  <si>
    <t>ＤＶＤ</t>
  </si>
  <si>
    <r>
      <rPr>
        <b/>
        <sz val="10"/>
        <rFont val="ＭＳ Ｐゴシック"/>
        <family val="3"/>
      </rPr>
      <t>「ロング・グッバイのあとで」</t>
    </r>
    <r>
      <rPr>
        <sz val="10"/>
        <rFont val="ＭＳ Ｐゴシック"/>
        <family val="3"/>
      </rPr>
      <t>　</t>
    </r>
    <r>
      <rPr>
        <sz val="10"/>
        <color indexed="23"/>
        <rFont val="ＭＳ Ｐゴシック"/>
        <family val="3"/>
      </rPr>
      <t>/集英社</t>
    </r>
  </si>
  <si>
    <r>
      <rPr>
        <b/>
        <sz val="10"/>
        <rFont val="ＭＳ Ｐゴシック"/>
        <family val="3"/>
      </rPr>
      <t>「ザ・タイガース 花の首飾り物語」</t>
    </r>
    <r>
      <rPr>
        <sz val="10"/>
        <rFont val="ＭＳ Ｐゴシック"/>
        <family val="3"/>
      </rPr>
      <t>　</t>
    </r>
    <r>
      <rPr>
        <sz val="10"/>
        <color indexed="23"/>
        <rFont val="ＭＳ Ｐゴシック"/>
        <family val="3"/>
      </rPr>
      <t>/小学館</t>
    </r>
  </si>
  <si>
    <r>
      <rPr>
        <b/>
        <sz val="10"/>
        <rFont val="ＭＳ Ｐゴシック"/>
        <family val="3"/>
      </rPr>
      <t>「今こそ伝える日中100人」</t>
    </r>
    <r>
      <rPr>
        <sz val="10"/>
        <color indexed="23"/>
        <rFont val="ＭＳ Ｐゴシック"/>
        <family val="3"/>
      </rPr>
      <t>/白帝社</t>
    </r>
  </si>
  <si>
    <t>その他</t>
  </si>
  <si>
    <t>｢瞳みのる＆二十二世紀バンド 2014
～歌うぞ！叩くぞ！奏でるぞ！～」</t>
  </si>
  <si>
    <t>「 Ha･Pee･y Birthday Event 2013 in Hiyoshi（日吉）」</t>
  </si>
  <si>
    <t>「瞳みのる・森本タローとスーパースターLIVE 」2012</t>
  </si>
  <si>
    <r>
      <rPr>
        <sz val="8"/>
        <color indexed="30"/>
        <rFont val="ＭＳ Ｐゴシック"/>
        <family val="3"/>
      </rPr>
      <t>（CD　４曲入り）</t>
    </r>
    <r>
      <rPr>
        <sz val="11"/>
        <color indexed="30"/>
        <rFont val="ＭＳ Ｐゴシック"/>
        <family val="3"/>
      </rPr>
      <t>　</t>
    </r>
    <r>
      <rPr>
        <b/>
        <sz val="11"/>
        <rFont val="ＭＳ Ｐゴシック"/>
        <family val="3"/>
      </rPr>
      <t>「同学 / 晩秋」　</t>
    </r>
  </si>
  <si>
    <r>
      <rPr>
        <sz val="8"/>
        <color indexed="30"/>
        <rFont val="ＭＳ Ｐゴシック"/>
        <family val="3"/>
      </rPr>
      <t>（CD+DVD２枚組）</t>
    </r>
    <r>
      <rPr>
        <b/>
        <sz val="12"/>
        <rFont val="ＭＳ Ｐゴシック"/>
        <family val="3"/>
      </rPr>
      <t>　</t>
    </r>
    <r>
      <rPr>
        <b/>
        <sz val="11"/>
        <rFont val="ＭＳ Ｐゴシック"/>
        <family val="3"/>
      </rPr>
      <t>「道 / 老虎再来」</t>
    </r>
  </si>
  <si>
    <t>ＤＶＤ</t>
  </si>
  <si>
    <t>Blu-ray</t>
  </si>
  <si>
    <r>
      <rPr>
        <b/>
        <sz val="10"/>
        <rFont val="ＭＳ Ｐゴシック"/>
        <family val="3"/>
      </rPr>
      <t>｢中国のエリート高校生日本滞在記｣</t>
    </r>
    <r>
      <rPr>
        <sz val="10"/>
        <color indexed="23"/>
        <rFont val="ＭＳ Ｐゴシック"/>
        <family val="3"/>
      </rPr>
      <t>/日本僑報社</t>
    </r>
  </si>
  <si>
    <t>｢ Birthday Event 2016 in 横須賀」記念</t>
  </si>
  <si>
    <t>｢ Birthday Event 2015 in 西成」記念</t>
  </si>
  <si>
    <t>金額</t>
  </si>
  <si>
    <t>FAX：</t>
  </si>
  <si>
    <t>単価
（税込）</t>
  </si>
  <si>
    <r>
      <t>クレジットカードご利用の場合は、</t>
    </r>
    <r>
      <rPr>
        <sz val="11"/>
        <color indexed="63"/>
        <rFont val="ＭＳ Ｐ明朝"/>
        <family val="1"/>
      </rPr>
      <t>http://www.hitomiminoru.com/</t>
    </r>
    <r>
      <rPr>
        <sz val="11"/>
        <color indexed="23"/>
        <rFont val="ＭＳ Ｐ明朝"/>
        <family val="1"/>
      </rPr>
      <t>へアクセスして
お申込みください</t>
    </r>
    <r>
      <rPr>
        <sz val="11"/>
        <color indexed="62"/>
        <rFont val="ＭＳ Ｐ明朝"/>
        <family val="1"/>
      </rPr>
      <t>（申込書不要）</t>
    </r>
    <r>
      <rPr>
        <sz val="11"/>
        <color indexed="23"/>
        <rFont val="ＭＳ Ｐ明朝"/>
        <family val="1"/>
      </rPr>
      <t>。</t>
    </r>
  </si>
  <si>
    <t>｢瞳みのる Ha･Pee･y Birthday Event 2015 in Nishinari（西成）｣</t>
  </si>
  <si>
    <t>｢瞳みのる Ha･Pee･y Birthday Event 2014 in Shimbashi(新橋）｣</t>
  </si>
  <si>
    <r>
      <rPr>
        <b/>
        <sz val="10"/>
        <rFont val="ＭＳ Ｐゴシック"/>
        <family val="3"/>
      </rPr>
      <t>「瞳 みのる　老虎再来」</t>
    </r>
    <r>
      <rPr>
        <sz val="10"/>
        <rFont val="ＭＳ Ｐゴシック"/>
        <family val="3"/>
      </rPr>
      <t>　</t>
    </r>
    <r>
      <rPr>
        <sz val="10"/>
        <color indexed="23"/>
        <rFont val="ＭＳ Ｐゴシック"/>
        <family val="3"/>
      </rPr>
      <t>/祥伝社</t>
    </r>
  </si>
  <si>
    <t>(ﾌﾘｶﾞﾅ)
お名前</t>
  </si>
  <si>
    <t>｢仲麻呂と楊貴妃～邯鄲の夢枕～｣
2015</t>
  </si>
  <si>
    <t>「瞳みのる Ha･Pee･y Birthday Event 2016 in Yokosuka（横須賀）」</t>
  </si>
  <si>
    <r>
      <t>（CD２曲+カラオケ）</t>
    </r>
    <r>
      <rPr>
        <b/>
        <sz val="11"/>
        <rFont val="ＭＳ Ｐゴシック"/>
        <family val="3"/>
      </rPr>
      <t>「朧月/まっすぐに前だけを」　</t>
    </r>
  </si>
  <si>
    <t>DVD・Blu-ray</t>
  </si>
  <si>
    <t>CD・CD+DVD</t>
  </si>
  <si>
    <t>｢瞳みのる＆二十二世紀バンド 2016
～日中を翔るポップスライブ～」</t>
  </si>
  <si>
    <t>｢瞳みのる＆二十二世紀バンド 2015
～Let's Go カキツバタ～」</t>
  </si>
  <si>
    <t>「瞳みのる Ha･Pee･y Birthday Event 2017 in Kyoto（京都）」</t>
  </si>
  <si>
    <t>「OPEN　YOUR　EYES－虚実の夢－」2013</t>
  </si>
  <si>
    <r>
      <t>書籍　　　</t>
    </r>
    <r>
      <rPr>
        <sz val="9"/>
        <rFont val="ＭＳ Ｐ明朝"/>
        <family val="1"/>
      </rPr>
      <t>※書店にてお求めください</t>
    </r>
  </si>
  <si>
    <r>
      <t xml:space="preserve"> </t>
    </r>
    <r>
      <rPr>
        <u val="single"/>
        <sz val="11"/>
        <rFont val="ＭＳ Ｐ明朝"/>
        <family val="1"/>
      </rPr>
      <t xml:space="preserve"> (代引きのみ対応） </t>
    </r>
    <r>
      <rPr>
        <sz val="11"/>
        <rFont val="ＭＳ Ｐ明朝"/>
        <family val="1"/>
      </rPr>
      <t xml:space="preserve">   □午前中 　　　　　□12時-14時　　　　□14時-16時　　 　
□16時-18時　　　　□18時-20時　　　　□19時-21時 　</t>
    </r>
  </si>
  <si>
    <t>「瞳みのる Ha･Pee･y Birthday Event 2018 in Ichikawa（市川）」</t>
  </si>
  <si>
    <t>CD</t>
  </si>
  <si>
    <t>｢ Birthday Event 2018 in 市川」記念</t>
  </si>
  <si>
    <t>｢ Birthday Event 2017 in 京都」記念</t>
  </si>
  <si>
    <t>｢瞳みのる＆二十二世紀バンド LIVE２０１7｣</t>
  </si>
  <si>
    <t>｢瞳みのる＆二十二世紀バンド LIVE２０１8」</t>
  </si>
  <si>
    <r>
      <t>[記念クリアファイル] 　</t>
    </r>
    <r>
      <rPr>
        <sz val="10"/>
        <rFont val="ＭＳ Ｐゴシック"/>
        <family val="3"/>
      </rPr>
      <t>　※</t>
    </r>
    <r>
      <rPr>
        <sz val="10"/>
        <color indexed="10"/>
        <rFont val="ＭＳ Ｐゴシック"/>
        <family val="3"/>
      </rPr>
      <t>この商品は送料無料</t>
    </r>
  </si>
  <si>
    <r>
      <t>[パンフレット]　　</t>
    </r>
    <r>
      <rPr>
        <sz val="10"/>
        <color indexed="10"/>
        <rFont val="ＭＳ Ｐゴシック"/>
        <family val="3"/>
      </rPr>
      <t>※この商品は送料無料</t>
    </r>
  </si>
  <si>
    <t>Blu-ray</t>
  </si>
  <si>
    <r>
      <t>※</t>
    </r>
    <r>
      <rPr>
        <sz val="11"/>
        <color indexed="10"/>
        <rFont val="ＭＳ Ｐゴシック"/>
        <family val="3"/>
      </rPr>
      <t>代引き手数料330円（一律）</t>
    </r>
    <r>
      <rPr>
        <sz val="11"/>
        <rFont val="ＭＳ Ｐゴシック"/>
        <family val="3"/>
      </rPr>
      <t>が必要です。</t>
    </r>
  </si>
  <si>
    <t>送料（税込）　　/　　　330円、1回のご注文合計金額が6,000円以上は無料</t>
  </si>
  <si>
    <r>
      <t>（CD4曲+カラオケ）</t>
    </r>
    <r>
      <rPr>
        <b/>
        <sz val="11"/>
        <rFont val="ＭＳ Ｐゴシック"/>
        <family val="3"/>
      </rPr>
      <t>「GS陽気なロックンロール」</t>
    </r>
  </si>
  <si>
    <r>
      <t>（CD２曲+カラオケ）</t>
    </r>
    <r>
      <rPr>
        <b/>
        <sz val="11"/>
        <rFont val="ＭＳ Ｐゴシック"/>
        <family val="3"/>
      </rPr>
      <t>「三日月/時よ行かないで」</t>
    </r>
  </si>
  <si>
    <r>
      <rPr>
        <sz val="8"/>
        <color indexed="30"/>
        <rFont val="ＭＳ Ｐゴシック"/>
        <family val="3"/>
      </rPr>
      <t>（CD+DVD）</t>
    </r>
    <r>
      <rPr>
        <b/>
        <sz val="11"/>
        <rFont val="ＭＳ Ｐゴシック"/>
        <family val="3"/>
      </rPr>
      <t>「一枚の写真 / 楽しいときは歌おうよ」</t>
    </r>
  </si>
  <si>
    <r>
      <rPr>
        <sz val="11"/>
        <rFont val="ＭＳ Ｐゴシック"/>
        <family val="3"/>
      </rPr>
      <t>「瞳みのる One Day ひとりタイガース」</t>
    </r>
    <r>
      <rPr>
        <b/>
        <sz val="12"/>
        <rFont val="ＭＳ Ｐゴシック"/>
        <family val="3"/>
      </rPr>
      <t xml:space="preserve">
</t>
    </r>
    <r>
      <rPr>
        <sz val="9"/>
        <rFont val="ＭＳ Ｐゴシック"/>
        <family val="3"/>
      </rPr>
      <t>2019.7.15 和洋九段女子 中学校高等学校 講堂</t>
    </r>
  </si>
  <si>
    <t>「瞳みのる＆二十二世紀バンド  2018」</t>
  </si>
  <si>
    <t>「瞳みのる＆二十二世紀バンド  2017」</t>
  </si>
  <si>
    <t>｢THE TIGERS 2013 LIVE in TOKYO DOME ｣</t>
  </si>
  <si>
    <t>｢ Birthday Event 2020 in 西成」記念</t>
  </si>
  <si>
    <t>｢ Birthday Event 2019 in 日吉」記念</t>
  </si>
  <si>
    <t>インディゴ（青）</t>
  </si>
  <si>
    <t>ガーネットレッド（赤）</t>
  </si>
  <si>
    <r>
      <rPr>
        <b/>
        <sz val="12"/>
        <color indexed="12"/>
        <rFont val="ＭＳ Ｐゴシック"/>
        <family val="3"/>
      </rPr>
      <t>Tシャツ　</t>
    </r>
    <r>
      <rPr>
        <b/>
        <sz val="12"/>
        <rFont val="ＭＳ Ｐゴシック"/>
        <family val="3"/>
      </rPr>
      <t>「瞳みのる＆二十二世紀バンド LIVE2020 」</t>
    </r>
  </si>
  <si>
    <r>
      <rPr>
        <b/>
        <sz val="12"/>
        <color indexed="12"/>
        <rFont val="ＭＳ Ｐゴシック"/>
        <family val="3"/>
      </rPr>
      <t>［CD］</t>
    </r>
    <r>
      <rPr>
        <b/>
        <sz val="14"/>
        <color indexed="8"/>
        <rFont val="ＭＳ Ｐゴシック"/>
        <family val="3"/>
      </rPr>
      <t>「ロード246」</t>
    </r>
  </si>
  <si>
    <r>
      <t>（CD1.日本語 Ver.、2.Ballad Ver.）</t>
    </r>
    <r>
      <rPr>
        <b/>
        <sz val="11"/>
        <rFont val="ＭＳ Ｐゴシック"/>
        <family val="3"/>
      </rPr>
      <t>「Lock Down」</t>
    </r>
  </si>
  <si>
    <r>
      <t>（CD曲+カラオケ）</t>
    </r>
    <r>
      <rPr>
        <b/>
        <sz val="11"/>
        <rFont val="ＭＳ Ｐゴシック"/>
        <family val="3"/>
      </rPr>
      <t>「明月荘ブルース」　</t>
    </r>
  </si>
  <si>
    <r>
      <rPr>
        <b/>
        <sz val="12"/>
        <color indexed="12"/>
        <rFont val="ＭＳ Ｐゴシック"/>
        <family val="3"/>
      </rPr>
      <t>［CD］</t>
    </r>
    <r>
      <rPr>
        <b/>
        <sz val="14"/>
        <color indexed="8"/>
        <rFont val="ＭＳ Ｐゴシック"/>
        <family val="3"/>
      </rPr>
      <t>「くちなしの花」</t>
    </r>
  </si>
  <si>
    <t>書籍は書店・ネットにて
お求めください</t>
  </si>
  <si>
    <t>代引き手数料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</si>
</sst>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個&quot;"/>
    <numFmt numFmtId="177" formatCode="#,##0&quot;円&quot;"/>
    <numFmt numFmtId="178" formatCode="#,##0&quot; 円&quot;"/>
    <numFmt numFmtId="179" formatCode="yyyy&quot;年&quot;m&quot;月&quot;d&quot;日&quot;;@"/>
    <numFmt numFmtId="180" formatCode="[$-F800]dddd\,\ mmmm\ dd\,\ yyyy"/>
    <numFmt numFmtId="181" formatCode="0&quot;冊&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1">
    <font>
      <sz val="11"/>
      <name val="ＭＳ Ｐゴシック"/>
      <family val="3"/>
    </font>
    <font>
      <u val="single"/>
      <sz val="11"/>
      <color indexed="12"/>
      <name val="ＭＳ Ｐゴシック"/>
      <family val="3"/>
    </font>
    <font>
      <sz val="8"/>
      <name val="平成角ゴシックW5 (Prop)"/>
      <family val="3"/>
    </font>
    <font>
      <u val="single"/>
      <sz val="11"/>
      <color indexed="36"/>
      <name val="ＭＳ Ｐゴシック"/>
      <family val="3"/>
    </font>
    <font>
      <sz val="6"/>
      <name val="ＭＳ Ｐゴシック"/>
      <family val="3"/>
    </font>
    <font>
      <b/>
      <sz val="16"/>
      <name val="ＭＳ Ｐゴシック"/>
      <family val="3"/>
    </font>
    <font>
      <b/>
      <sz val="16"/>
      <color indexed="12"/>
      <name val="ＭＳ Ｐゴシック"/>
      <family val="3"/>
    </font>
    <font>
      <b/>
      <sz val="12"/>
      <name val="ＭＳ Ｐゴシック"/>
      <family val="3"/>
    </font>
    <font>
      <sz val="11"/>
      <name val="ＭＳ Ｐ明朝"/>
      <family val="1"/>
    </font>
    <font>
      <sz val="16"/>
      <name val="ＭＳ Ｐゴシック"/>
      <family val="3"/>
    </font>
    <font>
      <sz val="12"/>
      <name val="ＭＳ Ｐゴシック"/>
      <family val="3"/>
    </font>
    <font>
      <b/>
      <sz val="14"/>
      <name val="ＭＳ Ｐゴシック"/>
      <family val="3"/>
    </font>
    <font>
      <b/>
      <sz val="11"/>
      <name val="ＭＳ Ｐゴシック"/>
      <family val="3"/>
    </font>
    <font>
      <sz val="12"/>
      <color indexed="56"/>
      <name val="ＭＳ Ｐゴシック"/>
      <family val="3"/>
    </font>
    <font>
      <sz val="10"/>
      <name val="ＭＳ Ｐゴシック"/>
      <family val="3"/>
    </font>
    <font>
      <sz val="11"/>
      <color indexed="56"/>
      <name val="ＭＳ Ｐゴシック"/>
      <family val="3"/>
    </font>
    <font>
      <b/>
      <sz val="18"/>
      <name val="ＭＳ Ｐゴシック"/>
      <family val="3"/>
    </font>
    <font>
      <sz val="10"/>
      <name val="ＭＳ Ｐ明朝"/>
      <family val="1"/>
    </font>
    <font>
      <u val="single"/>
      <sz val="11"/>
      <color indexed="10"/>
      <name val="ＭＳ Ｐゴシック"/>
      <family val="3"/>
    </font>
    <font>
      <sz val="11"/>
      <color indexed="10"/>
      <name val="ＭＳ Ｐゴシック"/>
      <family val="3"/>
    </font>
    <font>
      <sz val="11"/>
      <color indexed="30"/>
      <name val="ＭＳ Ｐゴシック"/>
      <family val="3"/>
    </font>
    <font>
      <sz val="11"/>
      <color indexed="23"/>
      <name val="ＭＳ Ｐ明朝"/>
      <family val="1"/>
    </font>
    <font>
      <sz val="11"/>
      <color indexed="62"/>
      <name val="ＭＳ Ｐ明朝"/>
      <family val="1"/>
    </font>
    <font>
      <b/>
      <sz val="10"/>
      <name val="ＭＳ Ｐゴシック"/>
      <family val="3"/>
    </font>
    <font>
      <b/>
      <sz val="12"/>
      <color indexed="10"/>
      <name val="ＭＳ Ｐゴシック"/>
      <family val="3"/>
    </font>
    <font>
      <b/>
      <sz val="11"/>
      <name val="ＭＳ Ｐ明朝"/>
      <family val="1"/>
    </font>
    <font>
      <b/>
      <sz val="12"/>
      <color indexed="12"/>
      <name val="ＭＳ Ｐゴシック"/>
      <family val="3"/>
    </font>
    <font>
      <sz val="10"/>
      <color indexed="23"/>
      <name val="ＭＳ Ｐゴシック"/>
      <family val="3"/>
    </font>
    <font>
      <sz val="8"/>
      <color indexed="30"/>
      <name val="ＭＳ Ｐゴシック"/>
      <family val="3"/>
    </font>
    <font>
      <u val="single"/>
      <sz val="11"/>
      <name val="ＭＳ Ｐ明朝"/>
      <family val="1"/>
    </font>
    <font>
      <sz val="11"/>
      <color indexed="63"/>
      <name val="ＭＳ Ｐ明朝"/>
      <family val="1"/>
    </font>
    <font>
      <sz val="12"/>
      <name val="ＭＳ Ｐ明朝"/>
      <family val="1"/>
    </font>
    <font>
      <b/>
      <sz val="14"/>
      <name val="ＭＳ Ｐ明朝"/>
      <family val="1"/>
    </font>
    <font>
      <sz val="9"/>
      <name val="ＭＳ Ｐ明朝"/>
      <family val="1"/>
    </font>
    <font>
      <b/>
      <sz val="14"/>
      <color indexed="8"/>
      <name val="ＭＳ Ｐゴシック"/>
      <family val="3"/>
    </font>
    <font>
      <sz val="10"/>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3"/>
      <name val="ＭＳ Ｐ明朝"/>
      <family val="1"/>
    </font>
    <font>
      <sz val="10"/>
      <color indexed="63"/>
      <name val="ＭＳ Ｐ明朝"/>
      <family val="1"/>
    </font>
    <font>
      <sz val="11"/>
      <color indexed="55"/>
      <name val="ＭＳ Ｐ明朝"/>
      <family val="1"/>
    </font>
    <font>
      <sz val="18"/>
      <color indexed="56"/>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tint="0.15000000596046448"/>
      <name val="ＭＳ Ｐ明朝"/>
      <family val="1"/>
    </font>
    <font>
      <sz val="10"/>
      <color theme="1" tint="0.15000000596046448"/>
      <name val="ＭＳ Ｐ明朝"/>
      <family val="1"/>
    </font>
    <font>
      <sz val="11"/>
      <color theme="0" tint="-0.3499799966812134"/>
      <name val="ＭＳ Ｐ明朝"/>
      <family val="1"/>
    </font>
    <font>
      <sz val="11"/>
      <color theme="0" tint="-0.1499900072813034"/>
      <name val="ＭＳ Ｐゴシック"/>
      <family val="3"/>
    </font>
    <font>
      <sz val="18"/>
      <color theme="3" tint="-0.4999699890613556"/>
      <name val="ＭＳ Ｐゴシック"/>
      <family val="3"/>
    </font>
    <font>
      <sz val="11"/>
      <color theme="0" tint="-0.4999699890613556"/>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style="hair"/>
      <top>
        <color indexed="63"/>
      </top>
      <bottom style="hair"/>
    </border>
    <border>
      <left>
        <color indexed="63"/>
      </left>
      <right style="hair"/>
      <top style="hair"/>
      <bottom style="hair"/>
    </border>
    <border>
      <left style="hair"/>
      <right style="hair"/>
      <top style="hair"/>
      <bottom>
        <color indexed="63"/>
      </bottom>
    </border>
    <border>
      <left style="hair"/>
      <right style="thin"/>
      <top>
        <color indexed="63"/>
      </top>
      <bottom style="hair"/>
    </border>
    <border>
      <left>
        <color indexed="63"/>
      </left>
      <right>
        <color indexed="63"/>
      </right>
      <top style="thin">
        <color theme="0" tint="-0.3499799966812134"/>
      </top>
      <bottom style="thin">
        <color theme="0" tint="-0.3499799966812134"/>
      </bottom>
    </border>
    <border>
      <left>
        <color indexed="63"/>
      </left>
      <right style="hair"/>
      <top style="thin">
        <color theme="0" tint="-0.3499799966812134"/>
      </top>
      <bottom style="thin">
        <color theme="0" tint="-0.3499799966812134"/>
      </bottom>
    </border>
    <border>
      <left style="hair"/>
      <right style="hair"/>
      <top style="thin"/>
      <bottom style="thin"/>
    </border>
    <border>
      <left style="hair"/>
      <right style="thin"/>
      <top style="thin"/>
      <bottom style="thin"/>
    </border>
    <border>
      <left>
        <color indexed="63"/>
      </left>
      <right>
        <color indexed="63"/>
      </right>
      <top style="thin"/>
      <bottom style="thin"/>
    </border>
    <border>
      <left style="hair"/>
      <right style="hair"/>
      <top style="thin"/>
      <bottom style="hair"/>
    </border>
    <border>
      <left style="hair"/>
      <right>
        <color indexed="63"/>
      </right>
      <top style="hair"/>
      <bottom style="hair"/>
    </border>
    <border>
      <left style="hair"/>
      <right style="hair"/>
      <top style="thin">
        <color theme="0" tint="-0.3499799966812134"/>
      </top>
      <bottom style="hair"/>
    </border>
    <border>
      <left style="hair"/>
      <right style="hair"/>
      <top style="hair"/>
      <bottom style="thin">
        <color theme="0" tint="-0.3499799966812134"/>
      </bottom>
    </border>
    <border>
      <left style="hair"/>
      <right>
        <color indexed="63"/>
      </right>
      <top style="thin"/>
      <bottom style="thin"/>
    </border>
    <border>
      <left style="hair"/>
      <right style="thin"/>
      <top style="thin">
        <color theme="0" tint="-0.3499799966812134"/>
      </top>
      <bottom style="hair"/>
    </border>
    <border>
      <left style="hair"/>
      <right style="thin"/>
      <top style="hair"/>
      <bottom style="thin">
        <color theme="0" tint="-0.3499799966812134"/>
      </bottom>
    </border>
    <border>
      <left style="thin"/>
      <right style="thin"/>
      <top style="thin">
        <color theme="0" tint="-0.3499799966812134"/>
      </top>
      <bottom>
        <color indexed="63"/>
      </bottom>
    </border>
    <border>
      <left style="hair"/>
      <right style="thin"/>
      <top style="hair"/>
      <bottom style="hair"/>
    </border>
    <border>
      <left style="thin"/>
      <right style="thin"/>
      <top>
        <color indexed="63"/>
      </top>
      <bottom>
        <color indexed="63"/>
      </bottom>
    </border>
    <border>
      <left style="thin"/>
      <right style="thin"/>
      <top>
        <color indexed="63"/>
      </top>
      <bottom style="hair"/>
    </border>
    <border>
      <left>
        <color indexed="63"/>
      </left>
      <right style="hair"/>
      <top style="thin"/>
      <bottom style="hair"/>
    </border>
    <border>
      <left>
        <color indexed="63"/>
      </left>
      <right style="hair"/>
      <top style="thin">
        <color theme="0" tint="-0.3499799966812134"/>
      </top>
      <bottom style="hair"/>
    </border>
    <border>
      <left>
        <color indexed="63"/>
      </left>
      <right>
        <color indexed="63"/>
      </right>
      <top>
        <color indexed="63"/>
      </top>
      <bottom style="hair"/>
    </border>
    <border>
      <left>
        <color indexed="63"/>
      </left>
      <right>
        <color indexed="63"/>
      </right>
      <top>
        <color indexed="63"/>
      </top>
      <bottom style="thin">
        <color theme="0" tint="-0.3499799966812134"/>
      </bottom>
    </border>
    <border>
      <left>
        <color indexed="63"/>
      </left>
      <right style="hair"/>
      <top>
        <color indexed="63"/>
      </top>
      <bottom style="thin">
        <color theme="0" tint="-0.3499799966812134"/>
      </bottom>
    </border>
    <border>
      <left>
        <color indexed="63"/>
      </left>
      <right>
        <color indexed="63"/>
      </right>
      <top style="hair"/>
      <bottom style="thin">
        <color theme="0" tint="-0.3499799966812134"/>
      </bottom>
    </border>
    <border>
      <left style="hair"/>
      <right>
        <color indexed="63"/>
      </right>
      <top>
        <color indexed="63"/>
      </top>
      <bottom style="hair"/>
    </border>
    <border>
      <left style="hair"/>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style="hair"/>
      <right style="hair"/>
      <top style="thin">
        <color theme="0" tint="-0.3499799966812134"/>
      </top>
      <bottom>
        <color indexed="63"/>
      </bottom>
    </border>
    <border>
      <left style="thin"/>
      <right>
        <color indexed="63"/>
      </right>
      <top style="hair"/>
      <bottom style="hair"/>
    </border>
    <border>
      <left style="hair"/>
      <right>
        <color indexed="63"/>
      </right>
      <top>
        <color indexed="63"/>
      </top>
      <bottom style="thin">
        <color theme="0" tint="-0.3499799966812134"/>
      </bottom>
    </border>
    <border>
      <left style="thin"/>
      <right>
        <color indexed="63"/>
      </right>
      <top>
        <color indexed="63"/>
      </top>
      <bottom style="hair"/>
    </border>
    <border>
      <left style="hair"/>
      <right>
        <color indexed="63"/>
      </right>
      <top style="thin">
        <color theme="0" tint="-0.3499799966812134"/>
      </top>
      <bottom style="hair"/>
    </border>
    <border>
      <left>
        <color indexed="63"/>
      </left>
      <right>
        <color indexed="63"/>
      </right>
      <top style="thin">
        <color theme="0" tint="-0.3499799966812134"/>
      </top>
      <bottom style="hair"/>
    </border>
    <border>
      <left style="hair"/>
      <right>
        <color indexed="63"/>
      </right>
      <top style="thin">
        <color theme="0" tint="-0.3499799966812134"/>
      </top>
      <bottom style="thin">
        <color theme="0" tint="-0.3499799966812134"/>
      </bottom>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thin">
        <color theme="0" tint="-0.3499799966812134"/>
      </bottom>
    </border>
    <border>
      <left>
        <color indexed="63"/>
      </left>
      <right style="hair"/>
      <top style="hair"/>
      <bottom style="thin">
        <color theme="0" tint="-0.3499799966812134"/>
      </bottom>
    </border>
    <border>
      <left style="thin"/>
      <right style="thin"/>
      <top style="hair"/>
      <bottom style="hair"/>
    </border>
    <border>
      <left style="thin"/>
      <right style="hair"/>
      <top style="hair"/>
      <bottom style="hair"/>
    </border>
    <border>
      <left>
        <color indexed="63"/>
      </left>
      <right style="hair"/>
      <top style="thin"/>
      <bottom style="thin"/>
    </border>
    <border>
      <left style="hair"/>
      <right>
        <color indexed="63"/>
      </right>
      <top>
        <color indexed="63"/>
      </top>
      <bottom>
        <color indexed="63"/>
      </bottom>
    </border>
    <border>
      <left>
        <color indexed="63"/>
      </left>
      <right style="hair"/>
      <top style="thin">
        <color theme="0" tint="-0.3499799966812134"/>
      </top>
      <bottom>
        <color indexed="63"/>
      </bottom>
    </border>
    <border>
      <left style="hair"/>
      <right>
        <color indexed="63"/>
      </right>
      <top style="thin"/>
      <bottom style="hair"/>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thin">
        <color theme="0" tint="-0.3499799966812134"/>
      </top>
      <bottom>
        <color indexed="63"/>
      </bottom>
    </border>
    <border>
      <left>
        <color indexed="63"/>
      </left>
      <right style="thin"/>
      <top>
        <color indexed="63"/>
      </top>
      <bottom>
        <color indexed="63"/>
      </bottom>
    </border>
    <border>
      <left>
        <color indexed="63"/>
      </left>
      <right style="thin"/>
      <top>
        <color indexed="63"/>
      </top>
      <bottom style="thin">
        <color theme="0" tint="-0.3499799966812134"/>
      </bottom>
    </border>
    <border>
      <left style="thin"/>
      <right>
        <color indexed="63"/>
      </right>
      <top style="hair"/>
      <bottom style="thin">
        <color theme="0" tint="-0.3499799966812134"/>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2" fillId="0" borderId="10">
      <alignment/>
      <protection/>
    </xf>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295">
    <xf numFmtId="0" fontId="0" fillId="0" borderId="0" xfId="0" applyAlignment="1">
      <alignment vertical="center"/>
    </xf>
    <xf numFmtId="0" fontId="1" fillId="0" borderId="0" xfId="43" applyAlignment="1" applyProtection="1">
      <alignment vertical="center"/>
      <protection/>
    </xf>
    <xf numFmtId="0" fontId="6"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14" fillId="0" borderId="0" xfId="0" applyFont="1" applyAlignment="1">
      <alignment vertical="center"/>
    </xf>
    <xf numFmtId="0" fontId="7" fillId="0" borderId="0" xfId="0" applyFont="1" applyBorder="1" applyAlignment="1">
      <alignment vertical="center"/>
    </xf>
    <xf numFmtId="0" fontId="0" fillId="0" borderId="0" xfId="0" applyFont="1" applyBorder="1" applyAlignment="1">
      <alignment horizontal="left" vertical="center" indent="1"/>
    </xf>
    <xf numFmtId="0" fontId="0" fillId="0" borderId="12" xfId="0" applyFont="1" applyBorder="1" applyAlignment="1">
      <alignment horizontal="left" vertical="center" indent="1"/>
    </xf>
    <xf numFmtId="0" fontId="5" fillId="0" borderId="13" xfId="0" applyFont="1" applyBorder="1" applyAlignment="1">
      <alignment horizontal="center"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0" fillId="0" borderId="13" xfId="0" applyFont="1" applyBorder="1" applyAlignment="1">
      <alignment horizontal="left" vertical="center" indent="1"/>
    </xf>
    <xf numFmtId="0" fontId="5" fillId="0" borderId="14" xfId="0" applyFont="1" applyBorder="1" applyAlignment="1">
      <alignment horizontal="center" vertical="center"/>
    </xf>
    <xf numFmtId="0" fontId="11" fillId="0" borderId="0" xfId="0" applyFont="1" applyAlignment="1">
      <alignment vertical="center"/>
    </xf>
    <xf numFmtId="0" fontId="0" fillId="0" borderId="11" xfId="0" applyBorder="1" applyAlignment="1">
      <alignment horizontal="center" vertical="center"/>
    </xf>
    <xf numFmtId="3" fontId="8" fillId="0" borderId="15" xfId="0" applyNumberFormat="1" applyFont="1" applyBorder="1" applyAlignment="1">
      <alignment horizontal="center" vertical="center" wrapText="1" shrinkToFit="1"/>
    </xf>
    <xf numFmtId="3" fontId="8" fillId="0" borderId="14" xfId="0" applyNumberFormat="1" applyFont="1" applyBorder="1" applyAlignment="1">
      <alignment horizontal="center" vertical="center" wrapText="1" shrinkToFit="1"/>
    </xf>
    <xf numFmtId="0" fontId="0"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3" fontId="8" fillId="0" borderId="18" xfId="0" applyNumberFormat="1" applyFont="1" applyBorder="1" applyAlignment="1">
      <alignment horizontal="center" vertical="center" wrapText="1" shrinkToFit="1"/>
    </xf>
    <xf numFmtId="3" fontId="8" fillId="0" borderId="13" xfId="0" applyNumberFormat="1" applyFont="1" applyBorder="1" applyAlignment="1">
      <alignment horizontal="center" vertical="center" wrapText="1" shrinkToFit="1"/>
    </xf>
    <xf numFmtId="178" fontId="0" fillId="0" borderId="14" xfId="49" applyNumberFormat="1" applyFont="1" applyBorder="1" applyAlignment="1">
      <alignment horizontal="right" vertical="center"/>
    </xf>
    <xf numFmtId="178" fontId="0" fillId="0" borderId="15" xfId="49" applyNumberFormat="1" applyFont="1" applyBorder="1" applyAlignment="1">
      <alignment horizontal="right" vertical="center"/>
    </xf>
    <xf numFmtId="178" fontId="0" fillId="0" borderId="19" xfId="49" applyNumberFormat="1" applyFont="1" applyBorder="1" applyAlignment="1">
      <alignment horizontal="right" vertical="center"/>
    </xf>
    <xf numFmtId="0" fontId="12" fillId="6" borderId="20" xfId="0" applyFont="1" applyFill="1" applyBorder="1" applyAlignment="1">
      <alignment horizontal="left" vertical="center" wrapText="1" shrinkToFit="1"/>
    </xf>
    <xf numFmtId="0" fontId="23" fillId="6" borderId="20" xfId="0" applyFont="1" applyFill="1" applyBorder="1" applyAlignment="1">
      <alignment horizontal="left" vertical="center" wrapText="1" shrinkToFit="1"/>
    </xf>
    <xf numFmtId="0" fontId="0" fillId="6" borderId="20" xfId="0" applyFill="1" applyBorder="1" applyAlignment="1">
      <alignment vertical="center"/>
    </xf>
    <xf numFmtId="0" fontId="12" fillId="6" borderId="20" xfId="0" applyFont="1" applyFill="1" applyBorder="1" applyAlignment="1">
      <alignment horizontal="left" vertical="center" shrinkToFit="1"/>
    </xf>
    <xf numFmtId="3" fontId="8" fillId="6" borderId="20" xfId="0" applyNumberFormat="1" applyFont="1" applyFill="1" applyBorder="1" applyAlignment="1">
      <alignment horizontal="center" vertical="center" wrapText="1" shrinkToFit="1"/>
    </xf>
    <xf numFmtId="176" fontId="0" fillId="6" borderId="20" xfId="0" applyNumberFormat="1" applyFont="1" applyFill="1" applyBorder="1" applyAlignment="1">
      <alignment horizontal="center" vertical="center" shrinkToFit="1"/>
    </xf>
    <xf numFmtId="0" fontId="11" fillId="0" borderId="0" xfId="0" applyFont="1" applyBorder="1" applyAlignment="1">
      <alignment vertical="center"/>
    </xf>
    <xf numFmtId="0" fontId="0" fillId="0" borderId="12" xfId="0" applyBorder="1" applyAlignment="1">
      <alignment vertical="center"/>
    </xf>
    <xf numFmtId="0" fontId="0" fillId="0" borderId="0" xfId="0" applyBorder="1" applyAlignment="1">
      <alignment horizontal="center" vertical="center" wrapText="1"/>
    </xf>
    <xf numFmtId="0" fontId="8" fillId="0" borderId="0" xfId="0" applyFont="1" applyBorder="1" applyAlignment="1">
      <alignment horizontal="left" vertical="center" wrapText="1" indent="2"/>
    </xf>
    <xf numFmtId="0" fontId="8" fillId="0" borderId="0" xfId="0" applyFont="1" applyBorder="1" applyAlignment="1">
      <alignment horizontal="left" vertical="center" indent="2"/>
    </xf>
    <xf numFmtId="178" fontId="0" fillId="6" borderId="21" xfId="49" applyNumberFormat="1" applyFont="1" applyFill="1" applyBorder="1" applyAlignment="1">
      <alignment horizontal="right" vertical="center"/>
    </xf>
    <xf numFmtId="0" fontId="0" fillId="0" borderId="0" xfId="0" applyFont="1" applyBorder="1" applyAlignment="1">
      <alignment vertical="center"/>
    </xf>
    <xf numFmtId="3" fontId="25" fillId="0" borderId="14" xfId="0" applyNumberFormat="1" applyFont="1" applyBorder="1" applyAlignment="1">
      <alignment horizontal="center" vertical="center" wrapText="1" shrinkToFit="1"/>
    </xf>
    <xf numFmtId="3" fontId="25" fillId="0" borderId="18" xfId="0" applyNumberFormat="1" applyFont="1" applyBorder="1" applyAlignment="1">
      <alignment horizontal="center" vertical="center" wrapText="1" shrinkToFit="1"/>
    </xf>
    <xf numFmtId="0" fontId="75" fillId="6" borderId="22" xfId="0" applyFont="1" applyFill="1" applyBorder="1" applyAlignment="1">
      <alignment horizontal="center" vertical="center" wrapText="1"/>
    </xf>
    <xf numFmtId="0" fontId="76" fillId="6" borderId="23" xfId="0" applyFont="1" applyFill="1" applyBorder="1" applyAlignment="1">
      <alignment horizontal="center" vertical="center"/>
    </xf>
    <xf numFmtId="0" fontId="76" fillId="6" borderId="24" xfId="0" applyFont="1" applyFill="1" applyBorder="1" applyAlignment="1">
      <alignment vertical="center"/>
    </xf>
    <xf numFmtId="0" fontId="76" fillId="6" borderId="22" xfId="0" applyFont="1" applyFill="1" applyBorder="1" applyAlignment="1">
      <alignment horizontal="center" vertical="center"/>
    </xf>
    <xf numFmtId="0" fontId="0" fillId="0" borderId="24" xfId="0" applyBorder="1" applyAlignment="1">
      <alignment horizontal="center" vertical="center" wrapText="1"/>
    </xf>
    <xf numFmtId="178" fontId="0" fillId="0" borderId="25" xfId="49" applyNumberFormat="1" applyFont="1" applyFill="1" applyBorder="1" applyAlignment="1">
      <alignment horizontal="right" vertical="center" shrinkToFit="1"/>
    </xf>
    <xf numFmtId="0" fontId="0" fillId="0" borderId="26" xfId="0" applyBorder="1" applyAlignment="1">
      <alignment vertical="center"/>
    </xf>
    <xf numFmtId="0" fontId="0" fillId="0" borderId="26" xfId="0" applyBorder="1" applyAlignment="1">
      <alignment horizontal="center" vertical="top"/>
    </xf>
    <xf numFmtId="3" fontId="8" fillId="0" borderId="27" xfId="0" applyNumberFormat="1" applyFont="1" applyBorder="1" applyAlignment="1">
      <alignment horizontal="center" vertical="center" wrapText="1" shrinkToFit="1"/>
    </xf>
    <xf numFmtId="3" fontId="8" fillId="0" borderId="28" xfId="0" applyNumberFormat="1" applyFont="1" applyBorder="1" applyAlignment="1">
      <alignment horizontal="center" vertical="center" wrapText="1" shrinkToFit="1"/>
    </xf>
    <xf numFmtId="0" fontId="77" fillId="0" borderId="29" xfId="62" applyFont="1" applyFill="1" applyBorder="1" applyAlignment="1">
      <alignment horizontal="left" vertical="top"/>
      <protection/>
    </xf>
    <xf numFmtId="178" fontId="0" fillId="0" borderId="30" xfId="49" applyNumberFormat="1" applyFont="1" applyBorder="1" applyAlignment="1">
      <alignment horizontal="right" vertical="center"/>
    </xf>
    <xf numFmtId="3" fontId="8" fillId="0" borderId="28" xfId="0" applyNumberFormat="1" applyFont="1" applyBorder="1" applyAlignment="1">
      <alignment horizontal="center" vertical="center" shrinkToFit="1"/>
    </xf>
    <xf numFmtId="178" fontId="0" fillId="0" borderId="31" xfId="49" applyNumberFormat="1" applyFont="1" applyBorder="1" applyAlignment="1">
      <alignment horizontal="right" vertical="center"/>
    </xf>
    <xf numFmtId="0" fontId="0" fillId="0" borderId="32" xfId="0" applyFont="1" applyBorder="1" applyAlignment="1">
      <alignment vertical="center"/>
    </xf>
    <xf numFmtId="178" fontId="0" fillId="0" borderId="33" xfId="49" applyNumberFormat="1" applyFont="1" applyBorder="1" applyAlignment="1">
      <alignment horizontal="right" vertical="center"/>
    </xf>
    <xf numFmtId="0" fontId="0" fillId="0" borderId="34" xfId="0" applyFont="1" applyBorder="1" applyAlignment="1">
      <alignment vertical="center"/>
    </xf>
    <xf numFmtId="0" fontId="0" fillId="0" borderId="35" xfId="0" applyFont="1" applyBorder="1" applyAlignment="1">
      <alignment vertical="center"/>
    </xf>
    <xf numFmtId="178" fontId="0" fillId="0" borderId="27" xfId="49" applyNumberFormat="1" applyFont="1" applyBorder="1" applyAlignment="1">
      <alignment horizontal="right" vertical="center"/>
    </xf>
    <xf numFmtId="178" fontId="0" fillId="0" borderId="28" xfId="49" applyNumberFormat="1" applyFont="1" applyBorder="1" applyAlignment="1">
      <alignment horizontal="right" vertical="center"/>
    </xf>
    <xf numFmtId="3" fontId="8" fillId="0" borderId="25" xfId="0" applyNumberFormat="1" applyFont="1" applyBorder="1" applyAlignment="1">
      <alignment horizontal="center" vertical="center" wrapText="1" shrinkToFit="1"/>
    </xf>
    <xf numFmtId="0" fontId="0" fillId="0" borderId="25" xfId="0" applyBorder="1" applyAlignment="1">
      <alignment horizontal="center" vertical="center" shrinkToFit="1"/>
    </xf>
    <xf numFmtId="0" fontId="0" fillId="0" borderId="36" xfId="0" applyBorder="1" applyAlignment="1">
      <alignment horizontal="center" vertical="center" shrinkToFit="1"/>
    </xf>
    <xf numFmtId="178" fontId="0" fillId="0" borderId="25" xfId="49" applyNumberFormat="1" applyBorder="1" applyAlignment="1">
      <alignment horizontal="right" vertical="center"/>
    </xf>
    <xf numFmtId="0" fontId="0" fillId="0" borderId="27" xfId="0" applyBorder="1" applyAlignment="1">
      <alignment horizontal="center" vertical="center" shrinkToFit="1"/>
    </xf>
    <xf numFmtId="0" fontId="0" fillId="0" borderId="37" xfId="0" applyBorder="1" applyAlignment="1">
      <alignment horizontal="center" vertical="center" shrinkToFit="1"/>
    </xf>
    <xf numFmtId="178" fontId="0" fillId="0" borderId="27" xfId="49" applyNumberFormat="1" applyBorder="1" applyAlignment="1">
      <alignment horizontal="right" vertical="center"/>
    </xf>
    <xf numFmtId="0" fontId="7" fillId="0" borderId="0" xfId="0" applyFont="1" applyAlignment="1">
      <alignment horizontal="left" vertical="center" wrapText="1" shrinkToFit="1"/>
    </xf>
    <xf numFmtId="0" fontId="0" fillId="0" borderId="14" xfId="0" applyBorder="1" applyAlignment="1">
      <alignment horizontal="center" vertical="center" shrinkToFit="1"/>
    </xf>
    <xf numFmtId="0" fontId="7" fillId="0" borderId="38" xfId="0" applyFont="1" applyBorder="1" applyAlignment="1">
      <alignment horizontal="left" vertical="center" wrapText="1" shrinkToFit="1"/>
    </xf>
    <xf numFmtId="0" fontId="0" fillId="0" borderId="16" xfId="0" applyBorder="1" applyAlignment="1">
      <alignment horizontal="center" vertical="center" shrinkToFit="1"/>
    </xf>
    <xf numFmtId="178" fontId="0" fillId="0" borderId="15" xfId="49" applyNumberFormat="1" applyBorder="1" applyAlignment="1">
      <alignment horizontal="right" vertical="center"/>
    </xf>
    <xf numFmtId="0" fontId="0" fillId="0" borderId="15" xfId="0" applyBorder="1" applyAlignment="1">
      <alignment horizontal="center" vertical="center" shrinkToFit="1"/>
    </xf>
    <xf numFmtId="0" fontId="12" fillId="6" borderId="39" xfId="0" applyFont="1" applyFill="1" applyBorder="1" applyAlignment="1">
      <alignment horizontal="left" vertical="center" wrapText="1" shrinkToFit="1"/>
    </xf>
    <xf numFmtId="0" fontId="23" fillId="6" borderId="39" xfId="0" applyFont="1" applyFill="1" applyBorder="1" applyAlignment="1">
      <alignment horizontal="left" vertical="center" wrapText="1" shrinkToFit="1"/>
    </xf>
    <xf numFmtId="0" fontId="0" fillId="6" borderId="39" xfId="0" applyFill="1" applyBorder="1" applyAlignment="1">
      <alignment vertical="center"/>
    </xf>
    <xf numFmtId="0" fontId="12" fillId="6" borderId="39" xfId="0" applyFont="1" applyFill="1" applyBorder="1" applyAlignment="1">
      <alignment horizontal="left" vertical="center" shrinkToFit="1"/>
    </xf>
    <xf numFmtId="3" fontId="8" fillId="6" borderId="39" xfId="0" applyNumberFormat="1" applyFont="1" applyFill="1" applyBorder="1" applyAlignment="1">
      <alignment horizontal="center" vertical="center" wrapText="1" shrinkToFit="1"/>
    </xf>
    <xf numFmtId="176" fontId="0" fillId="6" borderId="39" xfId="0" applyNumberFormat="1" applyFont="1" applyFill="1" applyBorder="1" applyAlignment="1">
      <alignment horizontal="center" vertical="center" shrinkToFit="1"/>
    </xf>
    <xf numFmtId="178" fontId="0" fillId="6" borderId="40" xfId="49" applyNumberFormat="1" applyFont="1" applyFill="1" applyBorder="1" applyAlignment="1">
      <alignment horizontal="right" vertical="center"/>
    </xf>
    <xf numFmtId="3" fontId="8" fillId="0" borderId="14" xfId="0" applyNumberFormat="1" applyFont="1" applyBorder="1" applyAlignment="1">
      <alignment horizontal="center" vertical="center" shrinkToFit="1"/>
    </xf>
    <xf numFmtId="0" fontId="0" fillId="0" borderId="38" xfId="0" applyBorder="1" applyAlignment="1">
      <alignment vertical="center" shrinkToFit="1"/>
    </xf>
    <xf numFmtId="3" fontId="8" fillId="0" borderId="15" xfId="0" applyNumberFormat="1" applyFont="1" applyBorder="1" applyAlignment="1">
      <alignment horizontal="center" vertical="center" shrinkToFit="1"/>
    </xf>
    <xf numFmtId="0" fontId="0" fillId="0" borderId="17" xfId="0" applyBorder="1" applyAlignment="1">
      <alignment horizontal="center" vertical="center" shrinkToFit="1"/>
    </xf>
    <xf numFmtId="0" fontId="0" fillId="0" borderId="11" xfId="0" applyBorder="1" applyAlignment="1">
      <alignment vertical="center" shrinkToFit="1"/>
    </xf>
    <xf numFmtId="0" fontId="0" fillId="0" borderId="41" xfId="0" applyBorder="1" applyAlignment="1">
      <alignment vertical="center" shrinkToFit="1"/>
    </xf>
    <xf numFmtId="178" fontId="0" fillId="0" borderId="0" xfId="0" applyNumberFormat="1" applyAlignment="1">
      <alignment vertical="center"/>
    </xf>
    <xf numFmtId="0" fontId="23" fillId="6" borderId="20" xfId="0" applyFont="1" applyFill="1" applyBorder="1" applyAlignment="1">
      <alignment horizontal="left" vertical="center" wrapText="1" indent="3" shrinkToFit="1"/>
    </xf>
    <xf numFmtId="176" fontId="0" fillId="0" borderId="42" xfId="0" applyNumberFormat="1" applyBorder="1" applyAlignment="1">
      <alignment horizontal="center" vertical="center" shrinkToFit="1"/>
    </xf>
    <xf numFmtId="176" fontId="0" fillId="0" borderId="16" xfId="0" applyNumberFormat="1" applyBorder="1" applyAlignment="1">
      <alignment horizontal="center" vertical="center" shrinkToFit="1"/>
    </xf>
    <xf numFmtId="0" fontId="28" fillId="0" borderId="42" xfId="0" applyFont="1" applyBorder="1" applyAlignment="1">
      <alignment horizontal="left" vertical="center" shrinkToFit="1"/>
    </xf>
    <xf numFmtId="0" fontId="12" fillId="0" borderId="38" xfId="0" applyFont="1" applyBorder="1" applyAlignment="1">
      <alignment horizontal="left" vertical="center" shrinkToFit="1"/>
    </xf>
    <xf numFmtId="0" fontId="12" fillId="0" borderId="16"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7" xfId="0" applyFont="1" applyBorder="1" applyAlignment="1">
      <alignment horizontal="left" vertical="center" shrinkToFit="1"/>
    </xf>
    <xf numFmtId="0" fontId="7" fillId="0" borderId="15" xfId="0" applyFont="1" applyBorder="1" applyAlignment="1">
      <alignment horizontal="left" vertical="center" wrapText="1" indent="3" shrinkToFit="1"/>
    </xf>
    <xf numFmtId="0" fontId="7" fillId="0" borderId="43" xfId="0" applyFont="1" applyBorder="1" applyAlignment="1">
      <alignment horizontal="left" vertical="center" wrapText="1" shrinkToFit="1"/>
    </xf>
    <xf numFmtId="0" fontId="7" fillId="0" borderId="44" xfId="0" applyFont="1" applyBorder="1" applyAlignment="1">
      <alignment horizontal="left" vertical="center" wrapText="1" shrinkToFit="1"/>
    </xf>
    <xf numFmtId="0" fontId="7" fillId="0" borderId="42" xfId="0" applyFont="1" applyBorder="1" applyAlignment="1">
      <alignment horizontal="left" vertical="center" wrapText="1" shrinkToFit="1"/>
    </xf>
    <xf numFmtId="0" fontId="7" fillId="0" borderId="38" xfId="0" applyFont="1" applyBorder="1" applyAlignment="1">
      <alignment horizontal="left" vertical="center" wrapText="1" shrinkToFit="1"/>
    </xf>
    <xf numFmtId="3" fontId="8" fillId="0" borderId="45" xfId="0" applyNumberFormat="1" applyFont="1" applyBorder="1" applyAlignment="1">
      <alignment horizontal="center" vertical="center" wrapText="1" shrinkToFit="1"/>
    </xf>
    <xf numFmtId="3" fontId="8" fillId="0" borderId="14" xfId="0" applyNumberFormat="1" applyFont="1" applyBorder="1" applyAlignment="1">
      <alignment horizontal="center" vertical="center" wrapText="1" shrinkToFit="1"/>
    </xf>
    <xf numFmtId="0" fontId="0" fillId="0" borderId="46" xfId="0" applyBorder="1" applyAlignment="1">
      <alignment horizontal="left" vertical="center" wrapText="1" shrinkToFit="1"/>
    </xf>
    <xf numFmtId="0" fontId="0" fillId="0" borderId="11" xfId="0" applyBorder="1" applyAlignment="1">
      <alignment horizontal="left" vertical="center" wrapText="1" shrinkToFit="1"/>
    </xf>
    <xf numFmtId="0" fontId="0" fillId="0" borderId="17" xfId="0" applyBorder="1" applyAlignment="1">
      <alignment horizontal="left" vertical="center" wrapText="1" shrinkToFit="1"/>
    </xf>
    <xf numFmtId="0" fontId="0" fillId="0" borderId="46" xfId="0" applyFont="1" applyBorder="1" applyAlignment="1">
      <alignment horizontal="left" vertical="center" shrinkToFit="1"/>
    </xf>
    <xf numFmtId="0" fontId="23" fillId="6" borderId="47" xfId="0" applyFont="1" applyFill="1" applyBorder="1" applyAlignment="1">
      <alignment horizontal="left" vertical="center" wrapText="1" indent="3" shrinkToFit="1"/>
    </xf>
    <xf numFmtId="0" fontId="23" fillId="6" borderId="39" xfId="0" applyFont="1" applyFill="1" applyBorder="1" applyAlignment="1">
      <alignment horizontal="left" vertical="center" wrapText="1" indent="3" shrinkToFit="1"/>
    </xf>
    <xf numFmtId="0" fontId="0" fillId="0" borderId="42"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26" xfId="0" applyFont="1" applyBorder="1" applyAlignment="1">
      <alignment horizontal="left" vertical="center" wrapText="1" shrinkToFit="1"/>
    </xf>
    <xf numFmtId="0" fontId="0" fillId="0" borderId="11" xfId="0" applyFont="1" applyBorder="1" applyAlignment="1">
      <alignment horizontal="left" vertical="center" wrapText="1" shrinkToFit="1"/>
    </xf>
    <xf numFmtId="0" fontId="0" fillId="0" borderId="17" xfId="0" applyFont="1" applyBorder="1" applyAlignment="1">
      <alignment horizontal="left" vertical="center" wrapText="1" shrinkToFit="1"/>
    </xf>
    <xf numFmtId="0" fontId="0" fillId="0" borderId="42" xfId="0" applyBorder="1" applyAlignment="1">
      <alignment horizontal="center" vertical="center" shrinkToFit="1"/>
    </xf>
    <xf numFmtId="0" fontId="0" fillId="0" borderId="16" xfId="0" applyBorder="1" applyAlignment="1">
      <alignment horizontal="center" vertical="center" shrinkToFit="1"/>
    </xf>
    <xf numFmtId="0" fontId="0" fillId="0" borderId="48" xfId="0" applyBorder="1" applyAlignment="1">
      <alignment horizontal="left" vertical="center" shrinkToFit="1"/>
    </xf>
    <xf numFmtId="0" fontId="0" fillId="0" borderId="38" xfId="0" applyBorder="1" applyAlignment="1">
      <alignment horizontal="left" vertical="center" shrinkToFit="1"/>
    </xf>
    <xf numFmtId="0" fontId="0" fillId="0" borderId="16" xfId="0" applyBorder="1" applyAlignment="1">
      <alignment horizontal="left" vertical="center" shrinkToFit="1"/>
    </xf>
    <xf numFmtId="0" fontId="12" fillId="0" borderId="49" xfId="0" applyFont="1" applyBorder="1" applyAlignment="1">
      <alignment horizontal="left" vertical="center" shrinkToFit="1"/>
    </xf>
    <xf numFmtId="0" fontId="12" fillId="0" borderId="50" xfId="0" applyFont="1" applyBorder="1" applyAlignment="1">
      <alignment horizontal="left" vertical="center" shrinkToFit="1"/>
    </xf>
    <xf numFmtId="0" fontId="12" fillId="0" borderId="37" xfId="0" applyFont="1" applyBorder="1" applyAlignment="1">
      <alignment horizontal="left" vertical="center" shrinkToFit="1"/>
    </xf>
    <xf numFmtId="0" fontId="23" fillId="6" borderId="51" xfId="0" applyFont="1" applyFill="1" applyBorder="1" applyAlignment="1">
      <alignment horizontal="left" vertical="center" wrapText="1" indent="3" shrinkToFit="1"/>
    </xf>
    <xf numFmtId="0" fontId="23" fillId="6" borderId="20" xfId="0" applyFont="1" applyFill="1" applyBorder="1" applyAlignment="1">
      <alignment horizontal="left" vertical="center" wrapText="1" indent="3" shrinkToFit="1"/>
    </xf>
    <xf numFmtId="3" fontId="8" fillId="0" borderId="15" xfId="0" applyNumberFormat="1" applyFont="1" applyBorder="1" applyAlignment="1">
      <alignment horizontal="center" vertical="center" wrapText="1" shrinkToFit="1"/>
    </xf>
    <xf numFmtId="176" fontId="0" fillId="0" borderId="52" xfId="0" applyNumberFormat="1" applyBorder="1" applyAlignment="1">
      <alignment horizontal="center" vertical="center" shrinkToFit="1"/>
    </xf>
    <xf numFmtId="176" fontId="0" fillId="0" borderId="53" xfId="0" applyNumberFormat="1" applyBorder="1" applyAlignment="1">
      <alignment horizontal="center" vertical="center" shrinkToFit="1"/>
    </xf>
    <xf numFmtId="0" fontId="12" fillId="0" borderId="42" xfId="0" applyFont="1" applyBorder="1" applyAlignment="1">
      <alignment horizontal="left" vertical="center" shrinkToFit="1"/>
    </xf>
    <xf numFmtId="0" fontId="7" fillId="0" borderId="54" xfId="0" applyFont="1" applyBorder="1" applyAlignment="1">
      <alignment horizontal="left" vertical="center" wrapText="1" shrinkToFit="1"/>
    </xf>
    <xf numFmtId="0" fontId="7" fillId="0" borderId="41" xfId="0" applyFont="1" applyBorder="1" applyAlignment="1">
      <alignment horizontal="left" vertical="center" wrapText="1" shrinkToFit="1"/>
    </xf>
    <xf numFmtId="0" fontId="7" fillId="0" borderId="55" xfId="0" applyFont="1" applyBorder="1" applyAlignment="1">
      <alignment horizontal="left" vertical="center" wrapText="1" shrinkToFit="1"/>
    </xf>
    <xf numFmtId="0" fontId="0" fillId="0" borderId="54" xfId="0" applyBorder="1" applyAlignment="1">
      <alignment horizontal="left" vertical="center" shrinkToFit="1"/>
    </xf>
    <xf numFmtId="0" fontId="0" fillId="0" borderId="41" xfId="0" applyBorder="1" applyAlignment="1">
      <alignment horizontal="left" vertical="center" shrinkToFit="1"/>
    </xf>
    <xf numFmtId="0" fontId="0" fillId="0" borderId="55" xfId="0" applyBorder="1" applyAlignment="1">
      <alignment horizontal="left"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15" xfId="0" applyFont="1" applyBorder="1" applyAlignment="1">
      <alignment vertical="top" wrapText="1" shrinkToFit="1"/>
    </xf>
    <xf numFmtId="0" fontId="0" fillId="0" borderId="56" xfId="0" applyFont="1" applyBorder="1" applyAlignment="1">
      <alignment horizontal="left" vertical="center" wrapText="1" shrinkToFit="1"/>
    </xf>
    <xf numFmtId="0" fontId="0" fillId="0" borderId="57" xfId="0" applyFont="1" applyBorder="1" applyAlignment="1">
      <alignment horizontal="left" vertical="center" wrapText="1" shrinkToFit="1"/>
    </xf>
    <xf numFmtId="0" fontId="76" fillId="6" borderId="29" xfId="0" applyFont="1" applyFill="1" applyBorder="1" applyAlignment="1">
      <alignment horizontal="center" vertical="center"/>
    </xf>
    <xf numFmtId="0" fontId="76" fillId="6" borderId="24" xfId="0" applyFont="1" applyFill="1" applyBorder="1" applyAlignment="1">
      <alignment horizontal="center" vertical="center"/>
    </xf>
    <xf numFmtId="0" fontId="76" fillId="6" borderId="58" xfId="0" applyFont="1" applyFill="1" applyBorder="1" applyAlignment="1">
      <alignment horizontal="center" vertical="center"/>
    </xf>
    <xf numFmtId="0" fontId="0" fillId="0" borderId="59"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176" fontId="12" fillId="0" borderId="42" xfId="0" applyNumberFormat="1" applyFont="1" applyBorder="1" applyAlignment="1">
      <alignment horizontal="center" vertical="center"/>
    </xf>
    <xf numFmtId="176" fontId="12" fillId="0" borderId="16" xfId="0" applyNumberFormat="1" applyFont="1" applyBorder="1" applyAlignment="1">
      <alignment horizontal="center" vertical="center"/>
    </xf>
    <xf numFmtId="0" fontId="0" fillId="0" borderId="26" xfId="0" applyBorder="1" applyAlignment="1">
      <alignment horizontal="center" vertical="center" shrinkToFit="1"/>
    </xf>
    <xf numFmtId="0" fontId="0" fillId="0" borderId="17" xfId="0" applyBorder="1" applyAlignment="1">
      <alignment horizontal="center" vertical="center" shrinkToFit="1"/>
    </xf>
    <xf numFmtId="181" fontId="33" fillId="0" borderId="43" xfId="0" applyNumberFormat="1" applyFont="1" applyBorder="1" applyAlignment="1">
      <alignment horizontal="center" vertical="center" wrapText="1"/>
    </xf>
    <xf numFmtId="181" fontId="33" fillId="0" borderId="44" xfId="0" applyNumberFormat="1" applyFont="1" applyBorder="1" applyAlignment="1">
      <alignment horizontal="center" vertical="center"/>
    </xf>
    <xf numFmtId="181" fontId="33" fillId="0" borderId="60" xfId="0" applyNumberFormat="1" applyFont="1" applyBorder="1" applyAlignment="1">
      <alignment horizontal="center" vertical="center"/>
    </xf>
    <xf numFmtId="181" fontId="33" fillId="0" borderId="59" xfId="0" applyNumberFormat="1" applyFont="1" applyBorder="1" applyAlignment="1">
      <alignment horizontal="center" vertical="center"/>
    </xf>
    <xf numFmtId="181" fontId="33" fillId="0" borderId="0" xfId="0" applyNumberFormat="1" applyFont="1" applyBorder="1" applyAlignment="1">
      <alignment horizontal="center" vertical="center"/>
    </xf>
    <xf numFmtId="181" fontId="33" fillId="0" borderId="12" xfId="0" applyNumberFormat="1" applyFont="1" applyBorder="1" applyAlignment="1">
      <alignment horizontal="center" vertical="center"/>
    </xf>
    <xf numFmtId="181" fontId="33" fillId="0" borderId="47" xfId="0" applyNumberFormat="1" applyFont="1" applyBorder="1" applyAlignment="1">
      <alignment horizontal="center" vertical="center"/>
    </xf>
    <xf numFmtId="181" fontId="33" fillId="0" borderId="39" xfId="0" applyNumberFormat="1" applyFont="1" applyBorder="1" applyAlignment="1">
      <alignment horizontal="center" vertical="center"/>
    </xf>
    <xf numFmtId="181" fontId="33" fillId="0" borderId="40" xfId="0" applyNumberFormat="1" applyFont="1" applyBorder="1" applyAlignment="1">
      <alignment horizontal="center" vertical="center"/>
    </xf>
    <xf numFmtId="0" fontId="24" fillId="0" borderId="61" xfId="0" applyFont="1" applyBorder="1" applyAlignment="1">
      <alignment horizontal="left" vertical="center" wrapText="1" indent="3" shrinkToFit="1"/>
    </xf>
    <xf numFmtId="0" fontId="7" fillId="0" borderId="62" xfId="0" applyFont="1" applyBorder="1" applyAlignment="1">
      <alignment horizontal="left" vertical="center" wrapText="1" indent="3" shrinkToFit="1"/>
    </xf>
    <xf numFmtId="0" fontId="7" fillId="0" borderId="36" xfId="0" applyFont="1" applyBorder="1" applyAlignment="1">
      <alignment horizontal="left" vertical="center" wrapText="1" indent="3" shrinkToFit="1"/>
    </xf>
    <xf numFmtId="0" fontId="0" fillId="0" borderId="63"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46" xfId="0" applyBorder="1" applyAlignment="1">
      <alignment horizontal="left" vertical="center" shrinkToFit="1"/>
    </xf>
    <xf numFmtId="0" fontId="0" fillId="0" borderId="11" xfId="0" applyBorder="1" applyAlignment="1">
      <alignment horizontal="left" vertical="center" shrinkToFit="1"/>
    </xf>
    <xf numFmtId="0" fontId="0" fillId="0" borderId="17" xfId="0" applyBorder="1" applyAlignment="1">
      <alignment horizontal="left" vertical="center" shrinkToFit="1"/>
    </xf>
    <xf numFmtId="0" fontId="0" fillId="0" borderId="42" xfId="0" applyBorder="1" applyAlignment="1">
      <alignment horizontal="left" vertical="center" shrinkToFit="1"/>
    </xf>
    <xf numFmtId="0" fontId="17" fillId="0" borderId="0" xfId="0" applyFont="1" applyAlignment="1">
      <alignment horizontal="left" vertical="center"/>
    </xf>
    <xf numFmtId="0" fontId="8" fillId="0" borderId="29" xfId="62" applyFont="1" applyFill="1" applyBorder="1" applyAlignment="1">
      <alignment horizontal="center" vertical="center"/>
      <protection/>
    </xf>
    <xf numFmtId="0" fontId="8" fillId="0" borderId="24" xfId="62" applyFont="1" applyFill="1" applyBorder="1" applyAlignment="1">
      <alignment horizontal="center" vertical="center"/>
      <protection/>
    </xf>
    <xf numFmtId="0" fontId="0" fillId="0" borderId="26" xfId="0" applyBorder="1" applyAlignment="1">
      <alignment horizontal="left" vertical="center" shrinkToFit="1"/>
    </xf>
    <xf numFmtId="0" fontId="14" fillId="0" borderId="59"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78" fillId="0" borderId="42" xfId="0" applyFont="1" applyBorder="1" applyAlignment="1">
      <alignment horizontal="left" vertical="center" wrapText="1" indent="1" shrinkToFit="1"/>
    </xf>
    <xf numFmtId="0" fontId="78" fillId="0" borderId="38" xfId="0" applyFont="1" applyBorder="1" applyAlignment="1">
      <alignment horizontal="left" vertical="center" wrapText="1" indent="1" shrinkToFit="1"/>
    </xf>
    <xf numFmtId="0" fontId="78" fillId="0" borderId="16" xfId="0" applyFont="1" applyBorder="1" applyAlignment="1">
      <alignment horizontal="left" vertical="center" wrapText="1" indent="1" shrinkToFit="1"/>
    </xf>
    <xf numFmtId="178" fontId="0" fillId="0" borderId="18" xfId="49" applyNumberFormat="1" applyFont="1" applyBorder="1" applyAlignment="1">
      <alignment horizontal="right" vertical="center"/>
    </xf>
    <xf numFmtId="178" fontId="0" fillId="0" borderId="14" xfId="49" applyNumberFormat="1" applyFont="1" applyBorder="1" applyAlignment="1">
      <alignment horizontal="right" vertical="center"/>
    </xf>
    <xf numFmtId="0" fontId="14" fillId="0" borderId="26"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7" xfId="0" applyFont="1" applyBorder="1" applyAlignment="1">
      <alignment horizontal="left" vertical="center" shrinkToFit="1"/>
    </xf>
    <xf numFmtId="0" fontId="78" fillId="0" borderId="52" xfId="0" applyFont="1" applyBorder="1" applyAlignment="1">
      <alignment horizontal="left" vertical="center" wrapText="1" indent="1" shrinkToFit="1"/>
    </xf>
    <xf numFmtId="0" fontId="78" fillId="0" borderId="64" xfId="0" applyFont="1" applyBorder="1" applyAlignment="1">
      <alignment horizontal="left" vertical="center" wrapText="1" indent="1" shrinkToFit="1"/>
    </xf>
    <xf numFmtId="0" fontId="78" fillId="0" borderId="53" xfId="0" applyFont="1" applyBorder="1" applyAlignment="1">
      <alignment horizontal="left" vertical="center" wrapText="1" indent="1" shrinkToFit="1"/>
    </xf>
    <xf numFmtId="176" fontId="12" fillId="0" borderId="52" xfId="0" applyNumberFormat="1" applyFont="1" applyBorder="1" applyAlignment="1">
      <alignment horizontal="center" vertical="center"/>
    </xf>
    <xf numFmtId="176" fontId="12" fillId="0" borderId="53" xfId="0" applyNumberFormat="1" applyFont="1" applyBorder="1" applyAlignment="1">
      <alignment horizontal="center" vertical="center"/>
    </xf>
    <xf numFmtId="0" fontId="14" fillId="0" borderId="42" xfId="0" applyFont="1" applyBorder="1" applyAlignment="1">
      <alignment horizontal="left" vertical="center" wrapText="1" shrinkToFit="1"/>
    </xf>
    <xf numFmtId="0" fontId="14" fillId="0" borderId="38" xfId="0" applyFont="1" applyBorder="1" applyAlignment="1">
      <alignment horizontal="left" vertical="center" wrapText="1" shrinkToFit="1"/>
    </xf>
    <xf numFmtId="0" fontId="14" fillId="0" borderId="16" xfId="0" applyFont="1" applyBorder="1" applyAlignment="1">
      <alignment horizontal="left" vertical="center" wrapText="1" shrinkToFit="1"/>
    </xf>
    <xf numFmtId="181" fontId="33" fillId="0" borderId="65" xfId="0" applyNumberFormat="1" applyFont="1" applyBorder="1" applyAlignment="1">
      <alignment horizontal="center" vertical="center"/>
    </xf>
    <xf numFmtId="181" fontId="33" fillId="0" borderId="66" xfId="0" applyNumberFormat="1" applyFont="1" applyBorder="1" applyAlignment="1">
      <alignment horizontal="center" vertical="center"/>
    </xf>
    <xf numFmtId="181" fontId="33" fillId="0" borderId="67" xfId="0" applyNumberFormat="1" applyFont="1" applyBorder="1" applyAlignment="1">
      <alignment horizontal="center" vertical="center"/>
    </xf>
    <xf numFmtId="0" fontId="0" fillId="0" borderId="68" xfId="0" applyBorder="1" applyAlignment="1">
      <alignment horizontal="left" vertical="center" shrinkToFit="1"/>
    </xf>
    <xf numFmtId="0" fontId="0" fillId="0" borderId="52" xfId="0" applyFont="1" applyBorder="1" applyAlignment="1">
      <alignment horizontal="center" vertical="center"/>
    </xf>
    <xf numFmtId="0" fontId="0" fillId="0" borderId="64" xfId="0" applyFont="1" applyBorder="1" applyAlignment="1">
      <alignment horizontal="center" vertical="center"/>
    </xf>
    <xf numFmtId="0" fontId="0" fillId="0" borderId="53" xfId="0" applyFont="1" applyBorder="1" applyAlignment="1">
      <alignment horizontal="center" vertical="center"/>
    </xf>
    <xf numFmtId="0" fontId="8" fillId="0" borderId="15" xfId="62" applyFont="1" applyFill="1" applyBorder="1" applyAlignment="1">
      <alignment horizontal="center" vertical="center"/>
      <protection/>
    </xf>
    <xf numFmtId="0" fontId="8" fillId="0" borderId="25" xfId="0" applyFont="1" applyFill="1" applyBorder="1" applyAlignment="1">
      <alignment horizontal="center" vertical="center" wrapText="1" shrinkToFit="1"/>
    </xf>
    <xf numFmtId="176" fontId="10" fillId="0" borderId="25" xfId="0" applyNumberFormat="1" applyFont="1" applyBorder="1" applyAlignment="1">
      <alignment vertical="center"/>
    </xf>
    <xf numFmtId="0" fontId="10" fillId="0" borderId="25" xfId="0" applyFont="1" applyBorder="1" applyAlignment="1">
      <alignment vertical="center"/>
    </xf>
    <xf numFmtId="0" fontId="14" fillId="0" borderId="52" xfId="0" applyFont="1" applyBorder="1" applyAlignment="1">
      <alignment horizontal="left" vertical="center" shrinkToFit="1"/>
    </xf>
    <xf numFmtId="0" fontId="14" fillId="0" borderId="64" xfId="0" applyFont="1" applyBorder="1" applyAlignment="1">
      <alignment horizontal="left" vertical="center" shrinkToFit="1"/>
    </xf>
    <xf numFmtId="0" fontId="14" fillId="0" borderId="53" xfId="0" applyFont="1" applyBorder="1" applyAlignment="1">
      <alignment horizontal="left" vertical="center" shrinkToFit="1"/>
    </xf>
    <xf numFmtId="0" fontId="10" fillId="0" borderId="59" xfId="0" applyFont="1" applyBorder="1" applyAlignment="1">
      <alignment horizontal="left" vertical="center" shrinkToFit="1"/>
    </xf>
    <xf numFmtId="0" fontId="14" fillId="0" borderId="42" xfId="0" applyFont="1" applyBorder="1" applyAlignment="1">
      <alignment horizontal="left" vertical="center" shrinkToFit="1"/>
    </xf>
    <xf numFmtId="0" fontId="14" fillId="0" borderId="38" xfId="0" applyFont="1" applyBorder="1" applyAlignment="1">
      <alignment horizontal="left" vertical="center" shrinkToFit="1"/>
    </xf>
    <xf numFmtId="0" fontId="14" fillId="0" borderId="16" xfId="0" applyFont="1" applyBorder="1" applyAlignment="1">
      <alignment horizontal="left" vertical="center" shrinkToFit="1"/>
    </xf>
    <xf numFmtId="0" fontId="77" fillId="0" borderId="29" xfId="62" applyFont="1" applyFill="1" applyBorder="1" applyAlignment="1">
      <alignment horizontal="left" vertical="top"/>
      <protection/>
    </xf>
    <xf numFmtId="0" fontId="77" fillId="0" borderId="24" xfId="62" applyFont="1" applyFill="1" applyBorder="1" applyAlignment="1">
      <alignment horizontal="left" vertical="top"/>
      <protection/>
    </xf>
    <xf numFmtId="0" fontId="0" fillId="0" borderId="15" xfId="0" applyBorder="1" applyAlignment="1">
      <alignment vertical="center"/>
    </xf>
    <xf numFmtId="176" fontId="31" fillId="0" borderId="24" xfId="62" applyNumberFormat="1" applyFont="1" applyFill="1" applyBorder="1" applyAlignment="1">
      <alignment horizontal="center" vertical="center"/>
      <protection/>
    </xf>
    <xf numFmtId="0" fontId="31" fillId="0" borderId="24" xfId="62" applyFont="1" applyFill="1" applyBorder="1" applyAlignment="1">
      <alignment horizontal="center" vertical="center"/>
      <protection/>
    </xf>
    <xf numFmtId="0" fontId="31" fillId="0" borderId="58" xfId="62" applyFont="1" applyFill="1" applyBorder="1" applyAlignment="1">
      <alignment horizontal="center" vertical="center"/>
      <protection/>
    </xf>
    <xf numFmtId="0" fontId="79" fillId="0" borderId="24" xfId="0" applyFont="1" applyFill="1" applyBorder="1" applyAlignment="1">
      <alignment horizontal="center" vertical="center"/>
    </xf>
    <xf numFmtId="0" fontId="10" fillId="0" borderId="62" xfId="0" applyFont="1" applyBorder="1" applyAlignment="1">
      <alignment horizontal="left" vertical="center" indent="19"/>
    </xf>
    <xf numFmtId="0" fontId="10" fillId="0" borderId="36" xfId="0" applyFont="1" applyBorder="1" applyAlignment="1">
      <alignment horizontal="left" vertical="center" indent="19"/>
    </xf>
    <xf numFmtId="0" fontId="0" fillId="0" borderId="11"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9"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11" fillId="0" borderId="0" xfId="0" applyFont="1" applyBorder="1" applyAlignment="1">
      <alignment horizontal="center" vertical="center"/>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16" xfId="0" applyFont="1" applyBorder="1" applyAlignment="1">
      <alignment horizontal="center" vertical="center"/>
    </xf>
    <xf numFmtId="0" fontId="10" fillId="0" borderId="59" xfId="0" applyFont="1" applyBorder="1" applyAlignment="1">
      <alignment vertical="top" shrinkToFit="1"/>
    </xf>
    <xf numFmtId="0" fontId="10" fillId="0" borderId="42" xfId="0" applyFont="1" applyBorder="1" applyAlignment="1">
      <alignment vertical="top" shrinkToFit="1"/>
    </xf>
    <xf numFmtId="0" fontId="11" fillId="0" borderId="11" xfId="0" applyFont="1" applyBorder="1" applyAlignment="1">
      <alignment horizontal="left" vertical="center"/>
    </xf>
    <xf numFmtId="0" fontId="11" fillId="0" borderId="11" xfId="0" applyFont="1" applyBorder="1" applyAlignment="1">
      <alignment vertical="top"/>
    </xf>
    <xf numFmtId="0" fontId="11" fillId="0" borderId="17" xfId="0" applyFont="1" applyBorder="1" applyAlignment="1">
      <alignment vertical="top"/>
    </xf>
    <xf numFmtId="0" fontId="16" fillId="0" borderId="0" xfId="0" applyFont="1" applyAlignment="1">
      <alignment horizontal="left" vertical="center" shrinkToFit="1"/>
    </xf>
    <xf numFmtId="0" fontId="10" fillId="0" borderId="0" xfId="0" applyFont="1" applyBorder="1" applyAlignment="1">
      <alignment vertical="center"/>
    </xf>
    <xf numFmtId="0" fontId="8" fillId="0" borderId="69" xfId="62" applyFont="1" applyFill="1" applyBorder="1" applyAlignment="1">
      <alignment horizontal="center" vertical="center"/>
      <protection/>
    </xf>
    <xf numFmtId="0" fontId="0" fillId="0" borderId="69" xfId="0" applyBorder="1" applyAlignment="1">
      <alignment vertical="center"/>
    </xf>
    <xf numFmtId="0" fontId="16" fillId="0" borderId="0" xfId="0" applyFont="1" applyBorder="1" applyAlignment="1">
      <alignment horizontal="center" vertical="center" shrinkToFit="1"/>
    </xf>
    <xf numFmtId="0" fontId="8" fillId="0" borderId="0" xfId="0" applyFont="1" applyBorder="1" applyAlignment="1">
      <alignment horizontal="right" vertical="center" shrinkToFit="1"/>
    </xf>
    <xf numFmtId="0" fontId="0" fillId="0" borderId="42" xfId="0" applyFont="1" applyBorder="1" applyAlignment="1">
      <alignment horizontal="left" vertical="center" wrapText="1" indent="3"/>
    </xf>
    <xf numFmtId="0" fontId="0" fillId="0" borderId="38" xfId="0" applyFont="1" applyBorder="1" applyAlignment="1">
      <alignment horizontal="left" vertical="center" wrapText="1" indent="3"/>
    </xf>
    <xf numFmtId="0" fontId="0" fillId="0" borderId="16" xfId="0" applyFont="1" applyBorder="1" applyAlignment="1">
      <alignment horizontal="left" vertical="center" wrapText="1" indent="3"/>
    </xf>
    <xf numFmtId="178" fontId="12" fillId="0" borderId="24" xfId="49" applyNumberFormat="1" applyFont="1" applyBorder="1" applyAlignment="1">
      <alignment horizontal="center" vertical="center"/>
    </xf>
    <xf numFmtId="178" fontId="12" fillId="0" borderId="58" xfId="49" applyNumberFormat="1" applyFont="1" applyBorder="1" applyAlignment="1">
      <alignment horizontal="center" vertical="center"/>
    </xf>
    <xf numFmtId="0" fontId="0" fillId="0" borderId="42" xfId="0" applyBorder="1" applyAlignment="1">
      <alignment horizontal="center" vertical="center"/>
    </xf>
    <xf numFmtId="0" fontId="0" fillId="0" borderId="16" xfId="0"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7" xfId="0" applyBorder="1" applyAlignment="1">
      <alignment horizontal="center" vertical="center"/>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0" fillId="0" borderId="52" xfId="0" applyFont="1" applyBorder="1" applyAlignment="1">
      <alignment horizontal="left" vertical="center" wrapText="1"/>
    </xf>
    <xf numFmtId="0" fontId="0" fillId="0" borderId="64" xfId="0" applyFont="1" applyBorder="1" applyAlignment="1">
      <alignment horizontal="left" vertical="center" wrapText="1"/>
    </xf>
    <xf numFmtId="0" fontId="0" fillId="0" borderId="59"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12" xfId="0" applyFont="1" applyBorder="1" applyAlignment="1">
      <alignment horizontal="left" vertical="center" wrapText="1" indent="3"/>
    </xf>
    <xf numFmtId="0" fontId="10" fillId="0" borderId="0" xfId="0" applyFont="1" applyAlignment="1">
      <alignment vertical="center"/>
    </xf>
    <xf numFmtId="0" fontId="32" fillId="0" borderId="52" xfId="0" applyFont="1" applyBorder="1" applyAlignment="1">
      <alignment horizontal="left" vertical="center" indent="1"/>
    </xf>
    <xf numFmtId="0" fontId="32" fillId="0" borderId="64" xfId="0" applyFont="1" applyBorder="1" applyAlignment="1">
      <alignment horizontal="left" vertical="center" indent="1"/>
    </xf>
    <xf numFmtId="0" fontId="32" fillId="0" borderId="53" xfId="0" applyFont="1" applyBorder="1" applyAlignment="1">
      <alignment horizontal="left" vertical="center" indent="1"/>
    </xf>
    <xf numFmtId="0" fontId="32" fillId="0" borderId="59" xfId="0" applyFont="1" applyBorder="1" applyAlignment="1">
      <alignment horizontal="left" vertical="center" indent="1"/>
    </xf>
    <xf numFmtId="0" fontId="32" fillId="0" borderId="0" xfId="0" applyFont="1" applyBorder="1" applyAlignment="1">
      <alignment horizontal="left" vertical="center" indent="1"/>
    </xf>
    <xf numFmtId="0" fontId="32" fillId="0" borderId="12" xfId="0" applyFont="1" applyBorder="1" applyAlignment="1">
      <alignment horizontal="left" vertical="center" indent="1"/>
    </xf>
    <xf numFmtId="0" fontId="32" fillId="0" borderId="42" xfId="0" applyFont="1" applyBorder="1" applyAlignment="1">
      <alignment horizontal="left" vertical="center" indent="1"/>
    </xf>
    <xf numFmtId="0" fontId="32" fillId="0" borderId="38" xfId="0" applyFont="1" applyBorder="1" applyAlignment="1">
      <alignment horizontal="left" vertical="center" indent="1"/>
    </xf>
    <xf numFmtId="0" fontId="32" fillId="0" borderId="16" xfId="0" applyFont="1" applyBorder="1" applyAlignment="1">
      <alignment horizontal="left" vertical="center" indent="1"/>
    </xf>
    <xf numFmtId="180" fontId="10" fillId="0" borderId="61" xfId="0" applyNumberFormat="1" applyFont="1" applyBorder="1" applyAlignment="1">
      <alignment vertical="center"/>
    </xf>
    <xf numFmtId="180" fontId="10" fillId="0" borderId="62" xfId="0" applyNumberFormat="1" applyFont="1" applyBorder="1" applyAlignment="1">
      <alignment vertical="center"/>
    </xf>
    <xf numFmtId="0" fontId="0" fillId="0" borderId="26" xfId="0" applyBorder="1" applyAlignment="1">
      <alignment vertical="center"/>
    </xf>
    <xf numFmtId="0" fontId="0" fillId="0" borderId="11" xfId="0" applyBorder="1" applyAlignment="1">
      <alignment vertical="center"/>
    </xf>
    <xf numFmtId="0" fontId="12" fillId="0" borderId="26" xfId="0" applyFont="1" applyBorder="1" applyAlignment="1">
      <alignment vertical="center"/>
    </xf>
    <xf numFmtId="0" fontId="12" fillId="0" borderId="11" xfId="0" applyFont="1" applyBorder="1" applyAlignment="1">
      <alignment vertical="center"/>
    </xf>
    <xf numFmtId="0" fontId="11" fillId="0" borderId="17" xfId="0" applyFont="1" applyBorder="1" applyAlignment="1">
      <alignment horizontal="left" vertical="center"/>
    </xf>
    <xf numFmtId="0" fontId="8" fillId="0" borderId="72" xfId="0" applyFont="1" applyBorder="1" applyAlignment="1">
      <alignment horizontal="left" vertical="center" wrapText="1" indent="2"/>
    </xf>
    <xf numFmtId="0" fontId="8" fillId="0" borderId="73" xfId="0" applyFont="1" applyBorder="1" applyAlignment="1">
      <alignment horizontal="left" vertical="center" wrapText="1" indent="2"/>
    </xf>
    <xf numFmtId="0" fontId="8" fillId="0" borderId="74" xfId="0" applyFont="1" applyBorder="1" applyAlignment="1">
      <alignment horizontal="left" vertical="center" wrapText="1" indent="2"/>
    </xf>
    <xf numFmtId="0" fontId="24" fillId="0" borderId="26" xfId="0" applyFont="1" applyBorder="1" applyAlignment="1">
      <alignment horizontal="left" vertical="center" wrapText="1" indent="3" shrinkToFit="1"/>
    </xf>
    <xf numFmtId="0" fontId="7" fillId="0" borderId="11" xfId="0" applyFont="1" applyBorder="1" applyAlignment="1">
      <alignment horizontal="left" vertical="center" wrapText="1" indent="3" shrinkToFit="1"/>
    </xf>
    <xf numFmtId="0" fontId="7" fillId="0" borderId="17" xfId="0" applyFont="1" applyBorder="1" applyAlignment="1">
      <alignment horizontal="left" vertical="center" wrapText="1" indent="3" shrinkToFit="1"/>
    </xf>
    <xf numFmtId="0" fontId="80" fillId="0" borderId="42" xfId="0" applyFont="1" applyBorder="1" applyAlignment="1">
      <alignment horizontal="left" vertical="center" wrapText="1" indent="1" shrinkToFit="1"/>
    </xf>
    <xf numFmtId="0" fontId="80" fillId="0" borderId="38" xfId="0" applyFont="1" applyBorder="1" applyAlignment="1">
      <alignment horizontal="left" vertical="center" wrapText="1" indent="1" shrinkToFit="1"/>
    </xf>
    <xf numFmtId="0" fontId="80" fillId="0" borderId="16" xfId="0" applyFont="1" applyBorder="1" applyAlignment="1">
      <alignment horizontal="left" vertical="center" wrapText="1" indent="1" shrinkToFit="1"/>
    </xf>
    <xf numFmtId="0" fontId="0" fillId="0" borderId="17"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請求書" xfId="57"/>
    <cellStyle name="説明文" xfId="58"/>
    <cellStyle name="Currency [0]" xfId="59"/>
    <cellStyle name="Currency" xfId="60"/>
    <cellStyle name="入力" xfId="61"/>
    <cellStyle name="標準_2008年度版請求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21</xdr:row>
      <xdr:rowOff>47625</xdr:rowOff>
    </xdr:from>
    <xdr:to>
      <xdr:col>0</xdr:col>
      <xdr:colOff>447675</xdr:colOff>
      <xdr:row>21</xdr:row>
      <xdr:rowOff>247650</xdr:rowOff>
    </xdr:to>
    <xdr:pic>
      <xdr:nvPicPr>
        <xdr:cNvPr id="1" name="図 3"/>
        <xdr:cNvPicPr preferRelativeResize="1">
          <a:picLocks noChangeAspect="1"/>
        </xdr:cNvPicPr>
      </xdr:nvPicPr>
      <xdr:blipFill>
        <a:blip r:embed="rId1"/>
        <a:stretch>
          <a:fillRect/>
        </a:stretch>
      </xdr:blipFill>
      <xdr:spPr>
        <a:xfrm>
          <a:off x="114300" y="5543550"/>
          <a:ext cx="333375" cy="20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tada&#29992;\fujii&#12373;&#12435;&#12497;&#12477;\hyou\bill-&#12381;&#12398;&#2018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hyou\bill_PH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My%20Documents\excel\address-data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その他"/>
      <sheetName val="トランス"/>
      <sheetName val="コード"/>
      <sheetName val="売上集計"/>
      <sheetName val="請求書 "/>
      <sheetName val="請求書－特"/>
      <sheetName val="請求書通販用"/>
      <sheetName val="郵便振替R"/>
      <sheetName val="請求-海外"/>
      <sheetName val="封筒"/>
      <sheetName val="カタログ請求"/>
      <sheetName val="見積書"/>
      <sheetName val="見積 (2)"/>
      <sheetName val="納品書"/>
      <sheetName val="領収書R"/>
      <sheetName val="領収書他"/>
      <sheetName val="領収書直し"/>
    </sheetNames>
    <sheetDataSet>
      <sheetData sheetId="0">
        <row r="2">
          <cell r="H2" t="str">
            <v>申込番号</v>
          </cell>
          <cell r="I2" t="str">
            <v>計①</v>
          </cell>
          <cell r="J2" t="str">
            <v>tas314-5</v>
          </cell>
          <cell r="P2" t="str">
            <v>KOME-V0</v>
          </cell>
          <cell r="Q2" t="str">
            <v>L80-01</v>
          </cell>
          <cell r="R2" t="str">
            <v>KOME-1</v>
          </cell>
          <cell r="S2" t="str">
            <v>KOME-2</v>
          </cell>
          <cell r="T2" t="str">
            <v>KOME-3</v>
          </cell>
          <cell r="U2" t="str">
            <v>KOME-4</v>
          </cell>
          <cell r="V2" t="str">
            <v>delv-3</v>
          </cell>
          <cell r="W2" t="str">
            <v>delv-1</v>
          </cell>
          <cell r="X2" t="str">
            <v>delv-0</v>
          </cell>
          <cell r="Z2" t="str">
            <v>delv-d</v>
          </cell>
          <cell r="AA2" t="str">
            <v>ca-v</v>
          </cell>
          <cell r="AD2" t="str">
            <v>off-1</v>
          </cell>
          <cell r="AE2" t="str">
            <v>A-S68</v>
          </cell>
          <cell r="AG2" t="str">
            <v>fr-m1</v>
          </cell>
          <cell r="AI2" t="str">
            <v>計①</v>
          </cell>
          <cell r="AJ2" t="str">
            <v>A-10</v>
          </cell>
          <cell r="AK2" t="str">
            <v>A-10-f</v>
          </cell>
          <cell r="AL2" t="str">
            <v>A-11-1.8</v>
          </cell>
          <cell r="AM2" t="str">
            <v>A-11-5.5</v>
          </cell>
          <cell r="AN2" t="str">
            <v>A-11-5.5-1</v>
          </cell>
          <cell r="AO2" t="str">
            <v>A-Z14</v>
          </cell>
          <cell r="AP2" t="str">
            <v>A-ｔ121</v>
          </cell>
          <cell r="AQ2" t="str">
            <v>A-N15-5.5</v>
          </cell>
          <cell r="AR2" t="str">
            <v>A-ｔ122</v>
          </cell>
          <cell r="AS2" t="str">
            <v>A-12</v>
          </cell>
          <cell r="AT2" t="str">
            <v>A-13</v>
          </cell>
          <cell r="AU2" t="str">
            <v>A-14</v>
          </cell>
          <cell r="AV2" t="str">
            <v>A-15</v>
          </cell>
          <cell r="AW2" t="str">
            <v>A-15-2</v>
          </cell>
          <cell r="AX2" t="str">
            <v>A-15-3</v>
          </cell>
          <cell r="AY2" t="str">
            <v>A-16</v>
          </cell>
          <cell r="AZ2" t="str">
            <v>A-16</v>
          </cell>
          <cell r="BA2" t="str">
            <v>A-16-2.2</v>
          </cell>
          <cell r="BB2" t="str">
            <v>A-18</v>
          </cell>
          <cell r="BC2" t="str">
            <v>A-22</v>
          </cell>
          <cell r="BD2" t="str">
            <v>A-22贈呈用</v>
          </cell>
          <cell r="BE2" t="str">
            <v>A-27</v>
          </cell>
          <cell r="BF2" t="str">
            <v>A-4</v>
          </cell>
          <cell r="BG2" t="str">
            <v>A-t01</v>
          </cell>
          <cell r="BI2" t="str">
            <v>計①</v>
          </cell>
          <cell r="BJ2" t="str">
            <v>A-8S</v>
          </cell>
          <cell r="BK2" t="str">
            <v>A-9</v>
          </cell>
          <cell r="BL2" t="str">
            <v>A-9-1</v>
          </cell>
          <cell r="BM2" t="str">
            <v>AFS-SS</v>
          </cell>
          <cell r="BN2" t="str">
            <v>A-S003-14</v>
          </cell>
          <cell r="BO2" t="str">
            <v>A-S003-21</v>
          </cell>
          <cell r="BP2" t="str">
            <v>A-S004-21</v>
          </cell>
          <cell r="BQ2" t="str">
            <v>A-S61</v>
          </cell>
          <cell r="BR2" t="str">
            <v>A-S70-18</v>
          </cell>
          <cell r="BS2" t="str">
            <v>A-S71</v>
          </cell>
          <cell r="BT2" t="str">
            <v>A-S74</v>
          </cell>
          <cell r="BU2" t="str">
            <v>A-SX50</v>
          </cell>
          <cell r="BV2" t="str">
            <v>A-S70-10</v>
          </cell>
          <cell r="BW2" t="str">
            <v>AX-56</v>
          </cell>
          <cell r="BX2" t="str">
            <v>A-S66</v>
          </cell>
          <cell r="BY2" t="str">
            <v>A-t71</v>
          </cell>
          <cell r="BZ2" t="str">
            <v>AS-74-A</v>
          </cell>
          <cell r="CA2" t="str">
            <v>AS-69</v>
          </cell>
          <cell r="CB2" t="str">
            <v>S- SLV-R550</v>
          </cell>
          <cell r="CC2" t="str">
            <v>A-N15 </v>
          </cell>
          <cell r="CD2" t="str">
            <v>ｄ-1</v>
          </cell>
          <cell r="CE2" t="str">
            <v>ｄ-2</v>
          </cell>
          <cell r="CF2" t="str">
            <v>ｄ-3</v>
          </cell>
          <cell r="CG2" t="str">
            <v>ｄ-4</v>
          </cell>
          <cell r="CH2">
            <v>0</v>
          </cell>
          <cell r="CI2" t="str">
            <v>計①</v>
          </cell>
          <cell r="CJ2" t="str">
            <v>計</v>
          </cell>
          <cell r="CK2">
            <v>0</v>
          </cell>
          <cell r="CL2">
            <v>0</v>
          </cell>
          <cell r="CM2">
            <v>0</v>
          </cell>
          <cell r="CN2" t="str">
            <v>NA-CH07</v>
          </cell>
          <cell r="CO2" t="str">
            <v>NA-eu02</v>
          </cell>
          <cell r="CP2" t="str">
            <v>NA-eu01_03</v>
          </cell>
          <cell r="CQ2" t="str">
            <v>NA-CH02</v>
          </cell>
          <cell r="CR2" t="str">
            <v>NA-CH03</v>
          </cell>
          <cell r="CS2" t="str">
            <v>NA-CH04</v>
          </cell>
          <cell r="CT2" t="str">
            <v>NA-CH05</v>
          </cell>
          <cell r="CU2" t="str">
            <v>NA-CH06</v>
          </cell>
          <cell r="CV2" t="str">
            <v>NA-eu01×</v>
          </cell>
          <cell r="CW2" t="str">
            <v>NA-JP01</v>
          </cell>
          <cell r="CX2" t="str">
            <v>NA-MY-01</v>
          </cell>
          <cell r="CY2" t="str">
            <v>NA-MY-02</v>
          </cell>
          <cell r="CZ2" t="str">
            <v>NA-MY-03</v>
          </cell>
          <cell r="DA2" t="str">
            <v>NA-PHL01</v>
          </cell>
          <cell r="DB2" t="str">
            <v>NA-PHL03</v>
          </cell>
          <cell r="DC2" t="str">
            <v>NA-PHL04</v>
          </cell>
          <cell r="DD2" t="str">
            <v>NA-PHL05</v>
          </cell>
          <cell r="DE2" t="str">
            <v>NA-SGP02</v>
          </cell>
          <cell r="DF2" t="str">
            <v>NA-TH01</v>
          </cell>
          <cell r="DG2" t="str">
            <v>書籍計①</v>
          </cell>
          <cell r="DH2" t="str">
            <v>G-1</v>
          </cell>
          <cell r="DI2" t="str">
            <v>st-1</v>
          </cell>
          <cell r="DJ2" t="str">
            <v>H-38</v>
          </cell>
          <cell r="DK2">
            <v>0</v>
          </cell>
          <cell r="DL2" t="str">
            <v>KARA-1000</v>
          </cell>
          <cell r="DM2" t="str">
            <v>L80-01</v>
          </cell>
          <cell r="DN2" t="str">
            <v>L80-01</v>
          </cell>
          <cell r="DO2" t="str">
            <v>L80-02</v>
          </cell>
          <cell r="DP2" t="str">
            <v>L80-02</v>
          </cell>
          <cell r="DQ2" t="str">
            <v>Med-1</v>
          </cell>
          <cell r="DR2" t="str">
            <v>G-20</v>
          </cell>
          <cell r="DS2" t="str">
            <v>dis-3</v>
          </cell>
          <cell r="DT2" t="str">
            <v>AS-5</v>
          </cell>
          <cell r="DU2" t="str">
            <v>SF-1</v>
          </cell>
          <cell r="DV2" t="str">
            <v>AS-6</v>
          </cell>
          <cell r="DW2" t="str">
            <v>AS-7</v>
          </cell>
          <cell r="DX2" t="str">
            <v>AS-3</v>
          </cell>
          <cell r="DY2">
            <v>0</v>
          </cell>
          <cell r="DZ2">
            <v>0</v>
          </cell>
          <cell r="EA2">
            <v>0</v>
          </cell>
          <cell r="EB2">
            <v>0</v>
          </cell>
          <cell r="EC2">
            <v>0</v>
          </cell>
          <cell r="ED2">
            <v>0</v>
          </cell>
          <cell r="EE2">
            <v>0</v>
          </cell>
          <cell r="EF2">
            <v>0</v>
          </cell>
          <cell r="EG2" t="str">
            <v>書籍計①</v>
          </cell>
          <cell r="EH2" t="str">
            <v>php-ch2</v>
          </cell>
          <cell r="EI2" t="str">
            <v>php-us1</v>
          </cell>
          <cell r="EJ2" t="str">
            <v>php-syo1</v>
          </cell>
          <cell r="EK2" t="str">
            <v>php-ch1</v>
          </cell>
          <cell r="EL2" t="str">
            <v>php-ch3</v>
          </cell>
          <cell r="EM2" t="str">
            <v>php-us2</v>
          </cell>
          <cell r="EN2" t="str">
            <v>php-ch4</v>
          </cell>
          <cell r="EO2">
            <v>0</v>
          </cell>
          <cell r="EP2">
            <v>0</v>
          </cell>
          <cell r="EQ2">
            <v>0</v>
          </cell>
          <cell r="ER2">
            <v>0</v>
          </cell>
          <cell r="ES2">
            <v>0</v>
          </cell>
          <cell r="ET2">
            <v>0</v>
          </cell>
          <cell r="EU2">
            <v>0</v>
          </cell>
          <cell r="EV2">
            <v>0</v>
          </cell>
          <cell r="EW2">
            <v>0</v>
          </cell>
          <cell r="EX2">
            <v>0</v>
          </cell>
          <cell r="EY2">
            <v>0</v>
          </cell>
          <cell r="EZ2">
            <v>0</v>
          </cell>
          <cell r="FA2">
            <v>0</v>
          </cell>
          <cell r="FB2">
            <v>0</v>
          </cell>
          <cell r="FC2">
            <v>0</v>
          </cell>
          <cell r="FG2" t="str">
            <v>書籍計①</v>
          </cell>
          <cell r="GG2" t="str">
            <v>書籍計①</v>
          </cell>
          <cell r="HG2" t="str">
            <v>書籍計①</v>
          </cell>
        </row>
        <row r="3">
          <cell r="G3" t="str">
            <v>冊数</v>
          </cell>
          <cell r="J3" t="str">
            <v>アジア安全読本</v>
          </cell>
          <cell r="P3" t="str">
            <v>アメリカ現地校転入前トレーニングビデオ「HIROSHI　Goes　to American School」</v>
          </cell>
          <cell r="Q3" t="str">
            <v>留守宅用宛名ラベル作成</v>
          </cell>
          <cell r="R3" t="str">
            <v>現地校学習セット
（算数キーワード・プラクティス・ブック、ＥＳＬグラマー・ワークブック1＆2）</v>
          </cell>
          <cell r="S3" t="str">
            <v>現地校文化・常識セット
（アメリカン・カルチャー・ブック、図鑑・アメリカンライフ、50州パズル）</v>
          </cell>
          <cell r="T3" t="str">
            <v>お母さんのための現地校英会話プラクティス・ブック</v>
          </cell>
          <cell r="U3" t="str">
            <v>アメリカ地理50州ブック</v>
          </cell>
          <cell r="V3" t="str">
            <v>海外発送:手数料</v>
          </cell>
          <cell r="W3" t="str">
            <v>海外発送:手数料</v>
          </cell>
          <cell r="X3" t="str">
            <v>海外発送料（実費）
下記</v>
          </cell>
          <cell r="Z3" t="str">
            <v>海外発送:手数料</v>
          </cell>
          <cell r="AA3" t="str">
            <v>カードお支払手数料〔（上記代金）×9％〕</v>
          </cell>
          <cell r="AD3" t="str">
            <v>割引</v>
          </cell>
          <cell r="AE3" t="str">
            <v>SANYO 700Wカールドライヤー/HD-AVA720　</v>
          </cell>
          <cell r="AG3" t="str">
            <v>フランス医療用語ガイド</v>
          </cell>
          <cell r="AJ3" t="str">
            <v>Sanyo掃除機SC-L2</v>
          </cell>
          <cell r="AK3" t="str">
            <v>掃除機用フィルター（紙バック）</v>
          </cell>
          <cell r="AL3" t="str">
            <v>Sanyo　ジャー炊飯　ECJ-T18EK10合</v>
          </cell>
          <cell r="AM3" t="str">
            <v>Sanyo　ジャー炊飯　ECJ-T10EK5.5合</v>
          </cell>
          <cell r="AN3" t="str">
            <v>Sanyo　ジャー炊飯　ECJ-210SJ</v>
          </cell>
          <cell r="AO3" t="str">
            <v>象印ジャー炊飯器/NS-KFH05 3合（0.54リットル）</v>
          </cell>
          <cell r="AP3" t="str">
            <v>タイガー３合炊　JNL-N５５０　3合（0.54リットル）</v>
          </cell>
          <cell r="AQ3" t="str">
            <v>Nationalマイコン炊飯器
SR-MM10N 　5.5合（1.0リットル）</v>
          </cell>
          <cell r="AR3" t="str">
            <v>タイガー炊飯ジャー　JAP-B55W　3合（0.54リットル）</v>
          </cell>
          <cell r="AS3" t="str">
            <v>Sanyoコンパクトジャー炊飯ECJ-SL3</v>
          </cell>
          <cell r="AT3" t="str">
            <v>SanyoロースターHR-V1E</v>
          </cell>
          <cell r="AU3" t="str">
            <v>A-7SONY／ワールドレシーバー ICF-SW40</v>
          </cell>
          <cell r="AV3" t="str">
            <v>Sanyo　ｵｰﾌﾞﾝﾄｰｽﾀｰ　SK-BT3</v>
          </cell>
          <cell r="AW3" t="str">
            <v>Sanyo　ｵｰﾌﾞﾝﾄｰｽﾀｰ　SK-BT2</v>
          </cell>
          <cell r="AX3" t="str">
            <v>Sanyo　ｵｰﾌﾞﾝﾄｰｽﾀｰ　SK-BY1</v>
          </cell>
          <cell r="AY3" t="str">
            <v>Sanyo電気ジャーポットU-C30M</v>
          </cell>
          <cell r="AZ3" t="str">
            <v>Sanyo電気ジャーポットU-C30M‐3㍑</v>
          </cell>
          <cell r="BA3" t="str">
            <v>Sanyo電気ジャーポットU-C30M‐2.2㍑</v>
          </cell>
          <cell r="BB3" t="str">
            <v>携帯用ウォシュレット</v>
          </cell>
          <cell r="BC3" t="str">
            <v>ﾊﾟｰｿﾅﾙｱﾗｰﾑ</v>
          </cell>
          <cell r="BD3" t="str">
            <v>ﾊﾟｰｿﾅﾙｱﾗｰﾑ</v>
          </cell>
          <cell r="BE3" t="str">
            <v>A-27　ﾎｰﾑｾｷｭﾘﾃｨｱﾗｰﾑ#210　</v>
          </cell>
          <cell r="BF3" t="str">
            <v>Ｓａｎｙｏビデオ内臓カラーテレビ　C20VT12M</v>
          </cell>
          <cell r="BG3" t="str">
            <v>タイガー マイコン炊飯ジャー/JAE-A10 5.5合（1.0リットル）　</v>
          </cell>
          <cell r="BJ3" t="str">
            <v>SonyワールドレシーバーICF-SW1000TS</v>
          </cell>
          <cell r="BK3" t="str">
            <v>SanyoスチームアイロンA-1070CR</v>
          </cell>
          <cell r="BL3" t="str">
            <v>SanyoスチームアイロンACR82</v>
          </cell>
          <cell r="BM3" t="str">
            <v>＜ANAファミリーサポートメンバー　　割　引＞</v>
          </cell>
          <cell r="BN3" t="str">
            <v>Sonyビデオ内臓14型カラーテレビKV-14VM5MT(JE)</v>
          </cell>
          <cell r="BO3" t="str">
            <v>Sonyビデオ内臓21型カラーテレビ　KV-21VM5MT(JE)</v>
          </cell>
          <cell r="BP3" t="str">
            <v>Sonyマルチテレビデオ：ＫＶ−ＶＦ２１−ＶＨ７０</v>
          </cell>
          <cell r="BQ3" t="str">
            <v>SanyoホットプレートHPS-KT1</v>
          </cell>
          <cell r="BR3" t="str">
            <v>SonyIH加熱ジャー炊飯器：ECJ-IB18</v>
          </cell>
          <cell r="BS3" t="str">
            <v>Sanyo万能鍋HPM-94G</v>
          </cell>
          <cell r="BT3" t="str">
            <v>Sanyo掃除機SC-79</v>
          </cell>
          <cell r="BU3" t="str">
            <v>パン焼き器SBM-201</v>
          </cell>
          <cell r="BV3" t="str">
            <v>SonyIH加熱ジャー炊飯器：ECJ-IB10</v>
          </cell>
          <cell r="BW3" t="str">
            <v>SanyoホームベーカリーSBM-20(220V)</v>
          </cell>
          <cell r="BX3" t="str">
            <v>SanyoトラベルクッカーRN-AVA307</v>
          </cell>
          <cell r="BY3" t="str">
            <v>タイガーホット調理鍋</v>
          </cell>
          <cell r="BZ3" t="str">
            <v>SanyoトアイロンA-CR82</v>
          </cell>
          <cell r="CA3" t="str">
            <v>SanyoトｶｰﾙドライヤーHD-AVA720</v>
          </cell>
          <cell r="CB3" t="str">
            <v>Sony SLV-R550ビデオデッキ</v>
          </cell>
          <cell r="CC3" t="str">
            <v>Nationalマイコン炊飯器/SR-MM10N 　5.5合（1.0リットル）</v>
          </cell>
          <cell r="CD3" t="str">
            <v>代引き手数料：1万円未満 ／300円</v>
          </cell>
          <cell r="CE3" t="str">
            <v>代引き手数料：1～3万円未満／ 400円</v>
          </cell>
          <cell r="CF3" t="str">
            <v>代引き手数料：3～10万円未満／ 600円</v>
          </cell>
          <cell r="CG3" t="str">
            <v>代引き手数料：10万円～30万まで／1000円</v>
          </cell>
          <cell r="CH3">
            <v>0</v>
          </cell>
          <cell r="CI3">
            <v>0</v>
          </cell>
          <cell r="CJ3">
            <v>0</v>
          </cell>
          <cell r="CK3">
            <v>0</v>
          </cell>
          <cell r="CL3">
            <v>0</v>
          </cell>
          <cell r="CM3">
            <v>0</v>
          </cell>
          <cell r="CN3" t="str">
            <v>中国委託加工のすべて/2003年10月発売</v>
          </cell>
          <cell r="CO3" t="str">
            <v>欧州投資環境最新リサーチ2002/03年</v>
          </cell>
          <cell r="CP3" t="str">
            <v>欧州自動車産業最新リサーチ 2003年</v>
          </cell>
          <cell r="CQ3" t="str">
            <v>日系企業中国現地社員給与動向（2002年度版）</v>
          </cell>
          <cell r="CR3" t="str">
            <v>中国開発区総覧2002 </v>
          </cell>
          <cell r="CS3" t="str">
            <v>初めての中国ビジネス</v>
          </cell>
          <cell r="CT3" t="str">
            <v>中国関税率表2003年版</v>
          </cell>
          <cell r="CU3" t="str">
            <v>中国反ダンピング法とその実務</v>
          </cell>
          <cell r="CV3" t="str">
            <v>欧州自動車産業最新リサーチ2002年</v>
          </cell>
          <cell r="CW3" t="str">
            <v>海外赴任2004リロケーションガイド</v>
          </cell>
          <cell r="CX3" t="str">
            <v>マレーシア労使関係法和訳</v>
          </cell>
          <cell r="CY3" t="str">
            <v>マレーシア労働組合法 </v>
          </cell>
          <cell r="CZ3" t="str">
            <v>マレーシア労働関連法和訳（改訂版）</v>
          </cell>
          <cell r="DA3" t="str">
            <v>フィリピン入国管理法 </v>
          </cell>
          <cell r="DB3" t="str">
            <v>フィリピン内国税法・所得税編 </v>
          </cell>
          <cell r="DC3" t="str">
            <v>フィリピン労働法（労働法施行規則・関連規則収録）</v>
          </cell>
          <cell r="DD3" t="str">
            <v>フィリピン投資関連法・経済特区法編 </v>
          </cell>
          <cell r="DE3" t="str">
            <v>アジアＩＴビジネス環境 </v>
          </cell>
          <cell r="DF3" t="str">
            <v>タイの華人財閥57家</v>
          </cell>
          <cell r="DG3">
            <v>0</v>
          </cell>
          <cell r="DH3" t="str">
            <v>海外赴任ガイド2005年版</v>
          </cell>
          <cell r="DI3" t="str">
            <v>セット割引</v>
          </cell>
          <cell r="DJ3" t="str">
            <v>海外で健康にくらす</v>
          </cell>
          <cell r="DK3">
            <v>0</v>
          </cell>
          <cell r="DL3" t="str">
            <v>カラオケレーザーディスクセット</v>
          </cell>
          <cell r="DM3" t="str">
            <v>留守宅用宛名ラベル作成</v>
          </cell>
          <cell r="DN3" t="str">
            <v>留守宅用宛名ラベル作成</v>
          </cell>
          <cell r="DO3" t="str">
            <v>ﾗﾍﾞﾙ作成　ラベルシート代金</v>
          </cell>
          <cell r="DP3" t="str">
            <v>ﾗﾍﾞﾙ作成　ラベルシート代金</v>
          </cell>
          <cell r="DQ3" t="str">
            <v>家庭用常備薬セット+本付</v>
          </cell>
          <cell r="DR3" t="str">
            <v>到着から帰国まで　2005年版</v>
          </cell>
          <cell r="DS3" t="str">
            <v>割引</v>
          </cell>
          <cell r="DT3" t="str">
            <v>［海外生活情報Ⅳ］中　国</v>
          </cell>
          <cell r="DU3" t="str">
            <v>海外旅行安全ガイド</v>
          </cell>
          <cell r="DV3" t="str">
            <v>［海外生活情報Ⅴ］ASEAN PartⅠ(ベトナム・マレーシア・ブルネイ・タイ・ミャンマー)　</v>
          </cell>
          <cell r="DW3" t="str">
            <v>［海外生活情報Ⅵ］ASEAN  PartⅡ    (シンガポール・インドネシア・フィリピン)　</v>
          </cell>
          <cell r="DX3" t="str">
            <v>［海外生活情報Ⅱ］香　港　</v>
          </cell>
          <cell r="DY3">
            <v>0</v>
          </cell>
          <cell r="DZ3">
            <v>0</v>
          </cell>
          <cell r="EA3">
            <v>0</v>
          </cell>
          <cell r="EB3">
            <v>0</v>
          </cell>
          <cell r="EC3">
            <v>0</v>
          </cell>
          <cell r="ED3">
            <v>0</v>
          </cell>
          <cell r="EE3">
            <v>0</v>
          </cell>
          <cell r="EF3">
            <v>0</v>
          </cell>
          <cell r="EG3">
            <v>0</v>
          </cell>
          <cell r="EH3" t="str">
            <v>PHP出版［実践］中国で成功する人材マネジメントマニュアル</v>
          </cell>
          <cell r="EI3" t="str">
            <v>PHP出版[アメリカで成功する　実践米国人事管理マニュアル]</v>
          </cell>
          <cell r="EJ3" t="str">
            <v>食品衛生教材シリーズ
事例でわかる食品衛生の基本ポイント(DVD VIDEO)</v>
          </cell>
          <cell r="EK3" t="str">
            <v>PHP出版［実践］中国事業展開マニュアル</v>
          </cell>
          <cell r="EL3" t="str">
            <v>PHP出版「中国ビジネス・リスクマネジメントマニュアル」</v>
          </cell>
          <cell r="EM3" t="str">
            <v>PHP出版/事例で分かる「アメリカ人と仕事するマニュアル」 </v>
          </cell>
          <cell r="EN3" t="str">
            <v>PHP出版「中国ビジネス・リスクマネジメントマニュアル」</v>
          </cell>
          <cell r="EO3">
            <v>0</v>
          </cell>
          <cell r="EP3">
            <v>0</v>
          </cell>
          <cell r="EQ3">
            <v>0</v>
          </cell>
          <cell r="ER3">
            <v>0</v>
          </cell>
          <cell r="ES3">
            <v>0</v>
          </cell>
          <cell r="ET3">
            <v>0</v>
          </cell>
          <cell r="EU3">
            <v>0</v>
          </cell>
          <cell r="EV3">
            <v>0</v>
          </cell>
          <cell r="EW3">
            <v>0</v>
          </cell>
          <cell r="EX3">
            <v>0</v>
          </cell>
          <cell r="EY3">
            <v>0</v>
          </cell>
          <cell r="EZ3">
            <v>0</v>
          </cell>
          <cell r="FA3">
            <v>0</v>
          </cell>
          <cell r="FB3">
            <v>0</v>
          </cell>
          <cell r="FC3">
            <v>0</v>
          </cell>
        </row>
        <row r="4">
          <cell r="F4" t="str">
            <v>販売数</v>
          </cell>
          <cell r="J4">
            <v>32</v>
          </cell>
          <cell r="P4">
            <v>80</v>
          </cell>
          <cell r="Q4">
            <v>0</v>
          </cell>
          <cell r="R4">
            <v>42</v>
          </cell>
          <cell r="S4">
            <v>15</v>
          </cell>
          <cell r="T4">
            <v>83</v>
          </cell>
          <cell r="U4">
            <v>37</v>
          </cell>
          <cell r="V4">
            <v>15</v>
          </cell>
          <cell r="W4">
            <v>18</v>
          </cell>
          <cell r="Z4">
            <v>2</v>
          </cell>
          <cell r="AA4">
            <v>164300</v>
          </cell>
          <cell r="AD4">
            <v>-42520</v>
          </cell>
          <cell r="AE4">
            <v>0</v>
          </cell>
          <cell r="AG4">
            <v>1</v>
          </cell>
          <cell r="BD4" t="str">
            <v>贈呈</v>
          </cell>
          <cell r="CD4">
            <v>315</v>
          </cell>
          <cell r="CE4">
            <v>420</v>
          </cell>
          <cell r="CF4">
            <v>630</v>
          </cell>
          <cell r="CG4">
            <v>1050</v>
          </cell>
          <cell r="CJ4" t="str">
            <v>計</v>
          </cell>
          <cell r="DL4">
            <v>180000</v>
          </cell>
          <cell r="DQ4" t="str">
            <v>送料税込み</v>
          </cell>
          <cell r="DU4" t="str">
            <v>風濤社</v>
          </cell>
          <cell r="DX4">
            <v>0</v>
          </cell>
          <cell r="DY4">
            <v>0</v>
          </cell>
          <cell r="DZ4">
            <v>0</v>
          </cell>
          <cell r="EA4">
            <v>0</v>
          </cell>
          <cell r="EB4">
            <v>0</v>
          </cell>
          <cell r="EC4">
            <v>0</v>
          </cell>
          <cell r="ED4">
            <v>0</v>
          </cell>
          <cell r="EE4">
            <v>0</v>
          </cell>
          <cell r="EF4">
            <v>0</v>
          </cell>
          <cell r="EG4">
            <v>0</v>
          </cell>
          <cell r="EH4">
            <v>37800</v>
          </cell>
          <cell r="EI4">
            <v>28980</v>
          </cell>
          <cell r="EJ4">
            <v>63000</v>
          </cell>
          <cell r="EK4">
            <v>37800</v>
          </cell>
          <cell r="EL4">
            <v>47250</v>
          </cell>
          <cell r="EM4">
            <v>18900</v>
          </cell>
          <cell r="EN4">
            <v>47250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row>
        <row r="5">
          <cell r="J5">
            <v>44800</v>
          </cell>
          <cell r="P5">
            <v>1200000</v>
          </cell>
          <cell r="R5">
            <v>588000</v>
          </cell>
          <cell r="S5">
            <v>210000</v>
          </cell>
          <cell r="T5">
            <v>498000</v>
          </cell>
          <cell r="CJ5">
            <v>191</v>
          </cell>
          <cell r="CN5">
            <v>1</v>
          </cell>
          <cell r="CO5">
            <v>1</v>
          </cell>
          <cell r="CP5">
            <v>2</v>
          </cell>
          <cell r="CQ5">
            <v>0</v>
          </cell>
          <cell r="CR5">
            <v>0</v>
          </cell>
          <cell r="CS5">
            <v>1</v>
          </cell>
          <cell r="CT5">
            <v>0</v>
          </cell>
          <cell r="CU5">
            <v>0</v>
          </cell>
          <cell r="CV5">
            <v>0</v>
          </cell>
          <cell r="CW5">
            <v>178</v>
          </cell>
          <cell r="CX5">
            <v>0</v>
          </cell>
          <cell r="CY5">
            <v>0</v>
          </cell>
          <cell r="CZ5">
            <v>0</v>
          </cell>
          <cell r="DA5">
            <v>2</v>
          </cell>
          <cell r="DB5">
            <v>2</v>
          </cell>
          <cell r="DC5">
            <v>2</v>
          </cell>
          <cell r="DD5">
            <v>1</v>
          </cell>
          <cell r="DE5">
            <v>0</v>
          </cell>
          <cell r="DF5">
            <v>1</v>
          </cell>
          <cell r="DG5">
            <v>0</v>
          </cell>
          <cell r="DH5">
            <v>66</v>
          </cell>
          <cell r="DI5">
            <v>49</v>
          </cell>
          <cell r="DJ5">
            <v>8</v>
          </cell>
          <cell r="DK5">
            <v>0</v>
          </cell>
          <cell r="DL5">
            <v>0</v>
          </cell>
          <cell r="DM5">
            <v>0</v>
          </cell>
          <cell r="DN5">
            <v>0</v>
          </cell>
          <cell r="DO5">
            <v>0</v>
          </cell>
          <cell r="DP5">
            <v>0</v>
          </cell>
          <cell r="DQ5">
            <v>2</v>
          </cell>
          <cell r="DR5">
            <v>20</v>
          </cell>
          <cell r="DS5">
            <v>-62740</v>
          </cell>
          <cell r="DU5">
            <v>1</v>
          </cell>
          <cell r="DV5">
            <v>0</v>
          </cell>
          <cell r="DW5">
            <v>1</v>
          </cell>
          <cell r="DX5">
            <v>0</v>
          </cell>
          <cell r="DY5">
            <v>0</v>
          </cell>
          <cell r="DZ5">
            <v>0</v>
          </cell>
          <cell r="EA5">
            <v>0</v>
          </cell>
          <cell r="EB5">
            <v>0</v>
          </cell>
          <cell r="EC5">
            <v>0</v>
          </cell>
          <cell r="ED5">
            <v>0</v>
          </cell>
          <cell r="EE5">
            <v>0</v>
          </cell>
          <cell r="EF5">
            <v>0</v>
          </cell>
          <cell r="EG5">
            <v>25</v>
          </cell>
          <cell r="EH5">
            <v>5</v>
          </cell>
          <cell r="EI5">
            <v>6</v>
          </cell>
          <cell r="EJ5">
            <v>2</v>
          </cell>
          <cell r="EK5">
            <v>4</v>
          </cell>
          <cell r="EL5">
            <v>3</v>
          </cell>
          <cell r="EM5">
            <v>4</v>
          </cell>
          <cell r="EN5">
            <v>1</v>
          </cell>
          <cell r="EO5">
            <v>0</v>
          </cell>
          <cell r="EP5">
            <v>0</v>
          </cell>
          <cell r="EQ5">
            <v>0</v>
          </cell>
          <cell r="ER5">
            <v>0</v>
          </cell>
          <cell r="ES5">
            <v>0</v>
          </cell>
          <cell r="ET5">
            <v>0</v>
          </cell>
          <cell r="EU5">
            <v>0</v>
          </cell>
          <cell r="EV5">
            <v>0</v>
          </cell>
          <cell r="EW5">
            <v>0</v>
          </cell>
          <cell r="EX5">
            <v>0</v>
          </cell>
          <cell r="EY5">
            <v>0</v>
          </cell>
        </row>
        <row r="6">
          <cell r="J6">
            <v>1470</v>
          </cell>
          <cell r="K6">
            <v>0</v>
          </cell>
          <cell r="L6">
            <v>0</v>
          </cell>
          <cell r="M6">
            <v>0</v>
          </cell>
          <cell r="N6">
            <v>0</v>
          </cell>
          <cell r="O6">
            <v>0</v>
          </cell>
          <cell r="P6">
            <v>15750</v>
          </cell>
          <cell r="Q6">
            <v>3675</v>
          </cell>
          <cell r="R6">
            <v>14700</v>
          </cell>
          <cell r="S6">
            <v>14700</v>
          </cell>
          <cell r="T6">
            <v>6300</v>
          </cell>
          <cell r="U6">
            <v>6300</v>
          </cell>
          <cell r="V6">
            <v>3150</v>
          </cell>
          <cell r="W6">
            <v>2100</v>
          </cell>
          <cell r="X6">
            <v>1.05</v>
          </cell>
          <cell r="AJ6">
            <v>14700</v>
          </cell>
          <cell r="AK6">
            <v>840</v>
          </cell>
          <cell r="AL6">
            <v>22575</v>
          </cell>
          <cell r="AM6">
            <v>20475</v>
          </cell>
          <cell r="AN6">
            <v>16275</v>
          </cell>
          <cell r="AO6">
            <v>14175</v>
          </cell>
          <cell r="AP6">
            <v>11340</v>
          </cell>
          <cell r="AQ6">
            <v>19425</v>
          </cell>
          <cell r="AR6">
            <v>13650</v>
          </cell>
          <cell r="AS6">
            <v>12075</v>
          </cell>
          <cell r="AT6">
            <v>24150</v>
          </cell>
          <cell r="AU6">
            <v>23100</v>
          </cell>
          <cell r="AV6">
            <v>7875</v>
          </cell>
          <cell r="AW6">
            <v>6300</v>
          </cell>
          <cell r="AX6">
            <v>5250</v>
          </cell>
          <cell r="AY6">
            <v>13650</v>
          </cell>
          <cell r="AZ6">
            <v>13650</v>
          </cell>
          <cell r="BA6">
            <v>10500</v>
          </cell>
          <cell r="BB6">
            <v>10290</v>
          </cell>
          <cell r="BC6">
            <v>2100</v>
          </cell>
          <cell r="BD6">
            <v>1.05</v>
          </cell>
          <cell r="BE6">
            <v>4410</v>
          </cell>
          <cell r="BF6">
            <v>126000</v>
          </cell>
          <cell r="BG6">
            <v>19425</v>
          </cell>
          <cell r="BJ6">
            <v>54600</v>
          </cell>
          <cell r="BK6">
            <v>9030</v>
          </cell>
          <cell r="BL6">
            <v>8400</v>
          </cell>
          <cell r="BM6">
            <v>0.105</v>
          </cell>
          <cell r="BN6">
            <v>69300</v>
          </cell>
          <cell r="BO6">
            <v>89040</v>
          </cell>
          <cell r="BP6">
            <v>80850</v>
          </cell>
          <cell r="BQ6">
            <v>19425</v>
          </cell>
          <cell r="BR6">
            <v>44100</v>
          </cell>
          <cell r="BS6">
            <v>14700</v>
          </cell>
          <cell r="BT6">
            <v>23100</v>
          </cell>
          <cell r="BU6">
            <v>29400</v>
          </cell>
          <cell r="BV6">
            <v>42000</v>
          </cell>
          <cell r="BW6">
            <v>15750</v>
          </cell>
          <cell r="BX6">
            <v>9345</v>
          </cell>
          <cell r="BY6">
            <v>13600</v>
          </cell>
          <cell r="BZ6">
            <v>8400</v>
          </cell>
          <cell r="CA6">
            <v>7350</v>
          </cell>
          <cell r="CB6">
            <v>40950</v>
          </cell>
          <cell r="CC6">
            <v>19425</v>
          </cell>
          <cell r="CD6">
            <v>315</v>
          </cell>
          <cell r="CE6">
            <v>420</v>
          </cell>
          <cell r="CF6">
            <v>630</v>
          </cell>
          <cell r="CG6">
            <v>1050</v>
          </cell>
          <cell r="CH6">
            <v>0</v>
          </cell>
          <cell r="CI6">
            <v>0</v>
          </cell>
          <cell r="CJ6">
            <v>662400</v>
          </cell>
          <cell r="CK6">
            <v>0</v>
          </cell>
          <cell r="CL6">
            <v>0</v>
          </cell>
          <cell r="CM6">
            <v>0</v>
          </cell>
          <cell r="CN6">
            <v>15000</v>
          </cell>
          <cell r="CO6">
            <v>57000</v>
          </cell>
          <cell r="CP6">
            <v>143000</v>
          </cell>
          <cell r="CQ6">
            <v>0</v>
          </cell>
          <cell r="CR6">
            <v>0</v>
          </cell>
          <cell r="CS6">
            <v>1800</v>
          </cell>
          <cell r="CT6">
            <v>0</v>
          </cell>
          <cell r="CU6">
            <v>0</v>
          </cell>
          <cell r="CV6">
            <v>0</v>
          </cell>
          <cell r="CW6">
            <v>284800</v>
          </cell>
          <cell r="CX6">
            <v>0</v>
          </cell>
          <cell r="CY6">
            <v>0</v>
          </cell>
          <cell r="CZ6">
            <v>0</v>
          </cell>
          <cell r="DA6">
            <v>36000</v>
          </cell>
          <cell r="DB6">
            <v>56000</v>
          </cell>
          <cell r="DC6">
            <v>36000</v>
          </cell>
          <cell r="DD6">
            <v>28000</v>
          </cell>
          <cell r="DE6">
            <v>0</v>
          </cell>
          <cell r="DF6">
            <v>4800</v>
          </cell>
          <cell r="DG6">
            <v>0</v>
          </cell>
          <cell r="DH6">
            <v>79200</v>
          </cell>
          <cell r="DI6">
            <v>-39200</v>
          </cell>
          <cell r="DJ6">
            <v>14400</v>
          </cell>
          <cell r="DK6">
            <v>0</v>
          </cell>
          <cell r="DL6">
            <v>0</v>
          </cell>
          <cell r="DM6">
            <v>0</v>
          </cell>
          <cell r="DN6">
            <v>0</v>
          </cell>
          <cell r="DO6">
            <v>0</v>
          </cell>
          <cell r="DP6">
            <v>0</v>
          </cell>
          <cell r="DQ6">
            <v>66666</v>
          </cell>
          <cell r="DR6">
            <v>24000</v>
          </cell>
          <cell r="DS6">
            <v>-18822</v>
          </cell>
          <cell r="DV6">
            <v>0</v>
          </cell>
          <cell r="DW6">
            <v>1748</v>
          </cell>
          <cell r="DX6">
            <v>0</v>
          </cell>
          <cell r="DY6">
            <v>0</v>
          </cell>
          <cell r="DZ6">
            <v>0</v>
          </cell>
          <cell r="EA6">
            <v>0</v>
          </cell>
          <cell r="EB6">
            <v>0</v>
          </cell>
          <cell r="EC6">
            <v>0</v>
          </cell>
          <cell r="ED6">
            <v>0</v>
          </cell>
          <cell r="EE6">
            <v>0</v>
          </cell>
          <cell r="EF6">
            <v>0</v>
          </cell>
          <cell r="EG6">
            <v>861600</v>
          </cell>
          <cell r="EH6">
            <v>180000</v>
          </cell>
          <cell r="EI6">
            <v>165600</v>
          </cell>
          <cell r="EJ6">
            <v>120000</v>
          </cell>
          <cell r="EK6">
            <v>144000</v>
          </cell>
          <cell r="EL6">
            <v>135000</v>
          </cell>
          <cell r="EM6">
            <v>72000</v>
          </cell>
          <cell r="EN6">
            <v>45000</v>
          </cell>
          <cell r="EO6">
            <v>0</v>
          </cell>
          <cell r="EP6">
            <v>0</v>
          </cell>
          <cell r="EQ6">
            <v>0</v>
          </cell>
          <cell r="ER6">
            <v>0</v>
          </cell>
          <cell r="ES6">
            <v>0</v>
          </cell>
          <cell r="ET6">
            <v>0</v>
          </cell>
          <cell r="EU6">
            <v>0</v>
          </cell>
          <cell r="EV6">
            <v>0</v>
          </cell>
          <cell r="EW6">
            <v>0</v>
          </cell>
          <cell r="EX6">
            <v>0</v>
          </cell>
          <cell r="EY6">
            <v>0</v>
          </cell>
        </row>
        <row r="7">
          <cell r="E7" t="str">
            <v>掛率</v>
          </cell>
          <cell r="F7" t="str">
            <v>請求金額</v>
          </cell>
          <cell r="H7" t="str">
            <v>金額</v>
          </cell>
          <cell r="J7">
            <v>1400</v>
          </cell>
          <cell r="P7">
            <v>15000</v>
          </cell>
          <cell r="Q7">
            <v>3500</v>
          </cell>
          <cell r="R7">
            <v>14000</v>
          </cell>
          <cell r="S7">
            <v>14000</v>
          </cell>
          <cell r="T7">
            <v>6000</v>
          </cell>
          <cell r="U7">
            <v>6000</v>
          </cell>
          <cell r="V7">
            <v>3000</v>
          </cell>
          <cell r="W7">
            <v>2000</v>
          </cell>
          <cell r="X7">
            <v>1</v>
          </cell>
          <cell r="Z7">
            <v>1500</v>
          </cell>
          <cell r="AA7">
            <v>0.09</v>
          </cell>
          <cell r="AD7">
            <v>1</v>
          </cell>
          <cell r="AE7">
            <v>7000</v>
          </cell>
          <cell r="AG7">
            <v>4286</v>
          </cell>
          <cell r="AJ7">
            <v>14000</v>
          </cell>
          <cell r="AK7">
            <v>800</v>
          </cell>
          <cell r="AL7">
            <v>21500</v>
          </cell>
          <cell r="AM7">
            <v>19500</v>
          </cell>
          <cell r="AN7">
            <v>15500</v>
          </cell>
          <cell r="AO7">
            <v>13500</v>
          </cell>
          <cell r="AP7">
            <v>10800</v>
          </cell>
          <cell r="AQ7">
            <v>18500</v>
          </cell>
          <cell r="AR7">
            <v>12000</v>
          </cell>
          <cell r="AS7">
            <v>11500</v>
          </cell>
          <cell r="AT7">
            <v>23000</v>
          </cell>
          <cell r="AU7">
            <v>22000</v>
          </cell>
          <cell r="AV7">
            <v>7500</v>
          </cell>
          <cell r="AW7">
            <v>6000</v>
          </cell>
          <cell r="AX7">
            <v>5000</v>
          </cell>
          <cell r="AY7">
            <v>13000</v>
          </cell>
          <cell r="AZ7">
            <v>13000</v>
          </cell>
          <cell r="BA7">
            <v>10000</v>
          </cell>
          <cell r="BB7">
            <v>9800</v>
          </cell>
          <cell r="BC7">
            <v>2000</v>
          </cell>
          <cell r="BD7">
            <v>1</v>
          </cell>
          <cell r="BE7">
            <v>4200</v>
          </cell>
          <cell r="BF7">
            <v>120000</v>
          </cell>
          <cell r="BG7">
            <v>18500</v>
          </cell>
          <cell r="BJ7">
            <v>52000</v>
          </cell>
          <cell r="BK7">
            <v>8600</v>
          </cell>
          <cell r="BL7">
            <v>8000</v>
          </cell>
          <cell r="BM7">
            <v>0.1</v>
          </cell>
          <cell r="BN7">
            <v>66000</v>
          </cell>
          <cell r="BO7">
            <v>84800</v>
          </cell>
          <cell r="BP7">
            <v>77000</v>
          </cell>
          <cell r="BQ7">
            <v>18500</v>
          </cell>
          <cell r="BR7">
            <v>42000</v>
          </cell>
          <cell r="BS7">
            <v>14000</v>
          </cell>
          <cell r="BT7">
            <v>22000</v>
          </cell>
          <cell r="BU7">
            <v>28000</v>
          </cell>
          <cell r="BV7">
            <v>40000</v>
          </cell>
          <cell r="BW7">
            <v>15000</v>
          </cell>
          <cell r="BX7">
            <v>8900</v>
          </cell>
          <cell r="BY7">
            <v>0</v>
          </cell>
          <cell r="BZ7">
            <v>8000</v>
          </cell>
          <cell r="CA7">
            <v>7000</v>
          </cell>
          <cell r="CB7">
            <v>39000</v>
          </cell>
          <cell r="CC7">
            <v>18500</v>
          </cell>
          <cell r="CD7">
            <v>300</v>
          </cell>
          <cell r="CE7">
            <v>400</v>
          </cell>
          <cell r="CF7">
            <v>600</v>
          </cell>
          <cell r="CG7">
            <v>1000</v>
          </cell>
          <cell r="CH7">
            <v>0</v>
          </cell>
          <cell r="CI7">
            <v>0</v>
          </cell>
          <cell r="CJ7">
            <v>0</v>
          </cell>
          <cell r="CK7">
            <v>0</v>
          </cell>
          <cell r="CL7">
            <v>0</v>
          </cell>
          <cell r="CM7">
            <v>0</v>
          </cell>
          <cell r="CN7">
            <v>15000</v>
          </cell>
          <cell r="CO7">
            <v>57000</v>
          </cell>
          <cell r="CP7">
            <v>71500</v>
          </cell>
          <cell r="CQ7">
            <v>15000</v>
          </cell>
          <cell r="CR7">
            <v>47500</v>
          </cell>
          <cell r="CS7">
            <v>1800</v>
          </cell>
          <cell r="CT7">
            <v>15000</v>
          </cell>
          <cell r="CU7">
            <v>6000</v>
          </cell>
          <cell r="CV7">
            <v>70000</v>
          </cell>
          <cell r="CW7">
            <v>1600</v>
          </cell>
          <cell r="CX7">
            <v>12000</v>
          </cell>
          <cell r="CY7">
            <v>15840</v>
          </cell>
          <cell r="CZ7">
            <v>25000</v>
          </cell>
          <cell r="DA7">
            <v>18000</v>
          </cell>
          <cell r="DB7">
            <v>28000</v>
          </cell>
          <cell r="DC7">
            <v>18000</v>
          </cell>
          <cell r="DD7">
            <v>28000</v>
          </cell>
          <cell r="DE7">
            <v>18000</v>
          </cell>
          <cell r="DF7">
            <v>4800</v>
          </cell>
          <cell r="DG7">
            <v>0</v>
          </cell>
          <cell r="DH7">
            <v>1200</v>
          </cell>
          <cell r="DI7">
            <v>-800</v>
          </cell>
          <cell r="DJ7">
            <v>1800</v>
          </cell>
          <cell r="DK7">
            <v>1</v>
          </cell>
          <cell r="DL7">
            <v>1</v>
          </cell>
          <cell r="DM7">
            <v>3500</v>
          </cell>
          <cell r="DN7">
            <v>3500</v>
          </cell>
          <cell r="DO7">
            <v>80</v>
          </cell>
          <cell r="DP7">
            <v>80</v>
          </cell>
          <cell r="DQ7">
            <v>33333</v>
          </cell>
          <cell r="DR7">
            <v>1200</v>
          </cell>
          <cell r="DS7">
            <v>0.3</v>
          </cell>
          <cell r="DT7">
            <v>1800</v>
          </cell>
          <cell r="DU7">
            <v>1500</v>
          </cell>
          <cell r="DV7">
            <v>1748</v>
          </cell>
          <cell r="DW7">
            <v>1748</v>
          </cell>
          <cell r="DX7">
            <v>1800</v>
          </cell>
          <cell r="DY7">
            <v>0</v>
          </cell>
          <cell r="DZ7">
            <v>0</v>
          </cell>
          <cell r="EA7">
            <v>0</v>
          </cell>
          <cell r="EB7">
            <v>0</v>
          </cell>
          <cell r="EC7">
            <v>0</v>
          </cell>
          <cell r="ED7">
            <v>0</v>
          </cell>
          <cell r="EE7">
            <v>0</v>
          </cell>
          <cell r="EF7">
            <v>0</v>
          </cell>
          <cell r="EG7">
            <v>0</v>
          </cell>
          <cell r="EH7">
            <v>36000</v>
          </cell>
          <cell r="EI7">
            <v>27600</v>
          </cell>
          <cell r="EJ7">
            <v>60000</v>
          </cell>
          <cell r="EK7">
            <v>36000</v>
          </cell>
          <cell r="EL7">
            <v>45000</v>
          </cell>
          <cell r="EM7">
            <v>18000</v>
          </cell>
          <cell r="EN7">
            <v>45000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row>
      </sheetData>
      <sheetData sheetId="1">
        <row r="2">
          <cell r="H2" t="str">
            <v>申込番号</v>
          </cell>
          <cell r="I2" t="str">
            <v>書籍計①</v>
          </cell>
          <cell r="J2" t="str">
            <v>NDF-110U</v>
          </cell>
          <cell r="K2" t="str">
            <v>NDF-220U</v>
          </cell>
          <cell r="L2" t="str">
            <v>NDF-330U</v>
          </cell>
          <cell r="M2" t="str">
            <v>NDF-550U</v>
          </cell>
          <cell r="N2" t="str">
            <v>NDF-1100U</v>
          </cell>
          <cell r="O2" t="str">
            <v>NDF-1500U</v>
          </cell>
          <cell r="P2" t="str">
            <v>NDF-110E</v>
          </cell>
          <cell r="Q2" t="str">
            <v>NDF-220E</v>
          </cell>
          <cell r="R2" t="str">
            <v>NDF-330E</v>
          </cell>
          <cell r="S2" t="str">
            <v>NDF-550E</v>
          </cell>
          <cell r="T2" t="str">
            <v>NDF-1100E</v>
          </cell>
          <cell r="U2" t="str">
            <v>NDF-1500E</v>
          </cell>
          <cell r="V2" t="str">
            <v>NDF-110EX</v>
          </cell>
          <cell r="W2" t="str">
            <v>NDF-220EX</v>
          </cell>
          <cell r="X2" t="str">
            <v>NDF-330EX</v>
          </cell>
          <cell r="Y2" t="str">
            <v>NDF-550EX</v>
          </cell>
          <cell r="Z2" t="str">
            <v>NDF-1100EX</v>
          </cell>
          <cell r="AA2" t="str">
            <v>NDF-1500EX</v>
          </cell>
          <cell r="AI2" t="str">
            <v>書籍計①</v>
          </cell>
          <cell r="AJ2" t="str">
            <v>SDX-330U</v>
          </cell>
          <cell r="AK2" t="str">
            <v>SDX-600U</v>
          </cell>
          <cell r="AL2" t="str">
            <v>SDX-1100U</v>
          </cell>
          <cell r="AM2" t="str">
            <v>SDX-1500U</v>
          </cell>
          <cell r="AN2" t="str">
            <v>SDX-330</v>
          </cell>
          <cell r="AO2" t="str">
            <v>SDX-600</v>
          </cell>
          <cell r="AP2" t="str">
            <v>SDX-1100</v>
          </cell>
          <cell r="AQ2" t="str">
            <v>SDX-1500</v>
          </cell>
          <cell r="AR2" t="str">
            <v>DX15DU</v>
          </cell>
          <cell r="BI2" t="str">
            <v>トランス計①</v>
          </cell>
          <cell r="BJ2" t="str">
            <v>A</v>
          </cell>
          <cell r="BK2" t="str">
            <v>C</v>
          </cell>
          <cell r="BL2" t="str">
            <v>O</v>
          </cell>
          <cell r="BM2" t="str">
            <v>SE</v>
          </cell>
          <cell r="BN2" t="str">
            <v>B</v>
          </cell>
          <cell r="BO2" t="str">
            <v>B3</v>
          </cell>
          <cell r="BP2" t="str">
            <v>Bf</v>
          </cell>
          <cell r="BQ2" t="str">
            <v>A-2</v>
          </cell>
          <cell r="BR2" t="str">
            <v>C-2</v>
          </cell>
          <cell r="BS2" t="str">
            <v>O-2</v>
          </cell>
          <cell r="BT2" t="str">
            <v>B-2</v>
          </cell>
          <cell r="BU2" t="str">
            <v>Bf-2</v>
          </cell>
          <cell r="BV2" t="str">
            <v>wa-10</v>
          </cell>
          <cell r="BW2" t="str">
            <v>KNC-203A</v>
          </cell>
          <cell r="BX2" t="str">
            <v>KNC-P203A</v>
          </cell>
          <cell r="BY2" t="str">
            <v>DM-505</v>
          </cell>
          <cell r="BZ2" t="str">
            <v>DM-705</v>
          </cell>
          <cell r="CA2" t="str">
            <v>DM-515</v>
          </cell>
          <cell r="CB2" t="str">
            <v>CT-302</v>
          </cell>
          <cell r="CC2" t="str">
            <v>BT-202</v>
          </cell>
          <cell r="CD2" t="str">
            <v>TP-802</v>
          </cell>
          <cell r="CE2" t="str">
            <v>DN-202</v>
          </cell>
          <cell r="CF2">
            <v>0</v>
          </cell>
          <cell r="CG2">
            <v>0</v>
          </cell>
          <cell r="CH2">
            <v>0</v>
          </cell>
          <cell r="CI2" t="str">
            <v>トランス計①</v>
          </cell>
          <cell r="CJ2" t="str">
            <v>AT-101</v>
          </cell>
          <cell r="CK2" t="str">
            <v>BT-202</v>
          </cell>
          <cell r="CL2" t="str">
            <v>CT-302</v>
          </cell>
          <cell r="CM2" t="str">
            <v>DN-202</v>
          </cell>
          <cell r="CN2" t="str">
            <v>MF-1000U</v>
          </cell>
          <cell r="CO2" t="str">
            <v>MF-1500E</v>
          </cell>
          <cell r="CP2" t="str">
            <v>MF-1500U</v>
          </cell>
          <cell r="CQ2" t="str">
            <v>MF-200U</v>
          </cell>
          <cell r="CR2" t="str">
            <v>MF-300U</v>
          </cell>
          <cell r="CS2" t="str">
            <v>MF-500U</v>
          </cell>
          <cell r="CT2" t="str">
            <v>MF-50EX</v>
          </cell>
          <cell r="CU2" t="str">
            <v>MF-500E</v>
          </cell>
          <cell r="CV2" t="str">
            <v>SP-1500</v>
          </cell>
          <cell r="CW2" t="str">
            <v>SP-1500</v>
          </cell>
          <cell r="CX2" t="str">
            <v>TP-801</v>
          </cell>
          <cell r="CY2" t="str">
            <v>MF-100EX</v>
          </cell>
          <cell r="CZ2" t="str">
            <v>MF-50EX</v>
          </cell>
          <cell r="DA2" t="str">
            <v>MF-2000EX</v>
          </cell>
          <cell r="DB2" t="str">
            <v>MF-100E</v>
          </cell>
          <cell r="DC2" t="str">
            <v>MF-3000U</v>
          </cell>
          <cell r="DD2" t="str">
            <v>MF-500EX</v>
          </cell>
          <cell r="DE2" t="str">
            <v>MF-500</v>
          </cell>
          <cell r="DF2" t="str">
            <v>MF-1500</v>
          </cell>
          <cell r="DG2" t="str">
            <v>MF-50E</v>
          </cell>
          <cell r="DH2" t="str">
            <v>DN-101</v>
          </cell>
          <cell r="DI2" t="str">
            <v>書籍計①</v>
          </cell>
          <cell r="DJ2">
            <v>0</v>
          </cell>
          <cell r="DK2">
            <v>0</v>
          </cell>
          <cell r="DL2">
            <v>0</v>
          </cell>
          <cell r="DM2">
            <v>0</v>
          </cell>
          <cell r="DN2">
            <v>0</v>
          </cell>
          <cell r="DO2">
            <v>0</v>
          </cell>
          <cell r="DP2">
            <v>0</v>
          </cell>
          <cell r="DQ2">
            <v>0</v>
          </cell>
          <cell r="DR2">
            <v>0</v>
          </cell>
          <cell r="DS2">
            <v>0</v>
          </cell>
          <cell r="EI2" t="str">
            <v>書籍計①</v>
          </cell>
          <cell r="FI2" t="str">
            <v>書籍計①</v>
          </cell>
          <cell r="GI2" t="str">
            <v>書籍計①</v>
          </cell>
          <cell r="HI2" t="str">
            <v>書籍計①</v>
          </cell>
        </row>
        <row r="3">
          <cell r="G3" t="str">
            <v>個数</v>
          </cell>
          <cell r="H3" t="str">
            <v>書名</v>
          </cell>
          <cell r="J3" t="str">
            <v>変圧器　NDF-110U</v>
          </cell>
          <cell r="K3" t="str">
            <v>変圧器　NDF-220U</v>
          </cell>
          <cell r="L3" t="str">
            <v>変圧器　NDF-330U</v>
          </cell>
          <cell r="M3" t="str">
            <v>変圧器　NDF-550U</v>
          </cell>
          <cell r="N3" t="str">
            <v>変圧器　NDF-1100U</v>
          </cell>
          <cell r="O3" t="str">
            <v>変圧器　NDF-1500U</v>
          </cell>
          <cell r="P3" t="str">
            <v>変圧器　NDF-110E</v>
          </cell>
          <cell r="Q3" t="str">
            <v>変圧器　NDF-220E</v>
          </cell>
          <cell r="R3" t="str">
            <v>変圧器　NDF-330E</v>
          </cell>
          <cell r="S3" t="str">
            <v>変圧器　NDF-550E</v>
          </cell>
          <cell r="T3" t="str">
            <v>変圧器　NDF-1100E</v>
          </cell>
          <cell r="U3" t="str">
            <v>変圧器　NDF-1500E</v>
          </cell>
          <cell r="V3" t="str">
            <v>変圧器　NDF-110EX</v>
          </cell>
          <cell r="W3" t="str">
            <v>変圧器　NDF-220EX</v>
          </cell>
          <cell r="X3" t="str">
            <v>変圧器　NDF-330EX</v>
          </cell>
          <cell r="Y3" t="str">
            <v>変圧器　NDF-550EX</v>
          </cell>
          <cell r="Z3" t="str">
            <v>変圧器　NDF-1100EX</v>
          </cell>
          <cell r="AA3" t="str">
            <v>変圧器　NDF-1500EX</v>
          </cell>
          <cell r="AJ3" t="str">
            <v>変圧器（ﾃﾞﾗｯｸｽﾀｲﾌﾟ）　SDX-330U</v>
          </cell>
          <cell r="AK3" t="str">
            <v>変圧器（ﾃﾞﾗｯｸｽﾀｲﾌﾟ）SDX-600U</v>
          </cell>
          <cell r="AL3" t="str">
            <v>変圧器（ﾃﾞﾗｯｸｽﾀｲﾌﾟ）SDX-1100U</v>
          </cell>
          <cell r="AM3" t="str">
            <v>変圧器（ﾃﾞﾗｯｸｽﾀｲﾌﾟ）SDX-1500U</v>
          </cell>
          <cell r="AN3" t="str">
            <v>変圧器（ﾃﾞﾗｯｸｽﾀｲﾌﾟ）SDX-330</v>
          </cell>
          <cell r="AO3" t="str">
            <v>変圧器（ﾃﾞﾗｯｸｽﾀｲﾌﾟ）SDX-600</v>
          </cell>
          <cell r="AP3" t="str">
            <v>変圧器（ﾃﾞﾗｯｸｽﾀｲﾌﾟ）SDX-1100</v>
          </cell>
          <cell r="AQ3" t="str">
            <v>変圧器（ﾃﾞﾗｯｸｽﾀｲﾌﾟ）SDX-1500</v>
          </cell>
          <cell r="AR3" t="str">
            <v>電圧アップトランスDX-15DU</v>
          </cell>
          <cell r="BJ3" t="str">
            <v>プラグAタイプ</v>
          </cell>
          <cell r="BK3" t="str">
            <v>プラグCﾀｲﾌﾟ</v>
          </cell>
          <cell r="BL3" t="str">
            <v>プラグOﾀｲﾌﾟ</v>
          </cell>
          <cell r="BM3" t="str">
            <v>プラグSEﾀｲﾌﾟ</v>
          </cell>
          <cell r="BN3" t="str">
            <v>プラグBﾀｲﾌﾟ</v>
          </cell>
          <cell r="BO3" t="str">
            <v>プラグB3ﾀｲﾌﾟ</v>
          </cell>
          <cell r="BP3" t="str">
            <v>プラグBｆﾀｲﾌﾟ</v>
          </cell>
          <cell r="BQ3" t="str">
            <v>プラグAﾀｲﾌﾟ　2個セット </v>
          </cell>
          <cell r="BR3" t="str">
            <v>プラグCﾀｲﾌﾟ2個セット　</v>
          </cell>
          <cell r="BS3" t="str">
            <v>プラグOﾀｲﾌﾟ　2個セット</v>
          </cell>
          <cell r="BT3" t="str">
            <v>プラグBﾀｲﾌﾟ　2個セット</v>
          </cell>
          <cell r="BU3" t="str">
            <v>プラグBfﾀｲﾌﾟ　2個セット　</v>
          </cell>
          <cell r="BV3" t="str">
            <v>プラグWA-10ﾀｲﾌﾟ</v>
          </cell>
          <cell r="BW3" t="str">
            <v>トランス式トラベルコンバータ　KNC-203A</v>
          </cell>
          <cell r="BX3" t="str">
            <v>トランス式トラベルコンバータ　KNC-P203A</v>
          </cell>
          <cell r="BY3" t="str">
            <v>トランス式トラベルコンバータ　DM-505</v>
          </cell>
          <cell r="BZ3" t="str">
            <v>トランス式トラベルコンバータ　DM-705</v>
          </cell>
          <cell r="CA3" t="str">
            <v>トランス式トラベルコンバータ　DM-515</v>
          </cell>
          <cell r="CB3" t="str">
            <v>トランス式トラベルコンバータ CT-302</v>
          </cell>
          <cell r="CC3" t="str">
            <v>トランス式トラベルコンバータ BT-202</v>
          </cell>
          <cell r="CD3" t="str">
            <v>トランス式トラベルコンバータ TP-802</v>
          </cell>
          <cell r="CE3" t="str">
            <v>トランス式トラベルコンバータ DN-202</v>
          </cell>
          <cell r="CF3">
            <v>0</v>
          </cell>
          <cell r="CG3">
            <v>0</v>
          </cell>
          <cell r="CH3">
            <v>0</v>
          </cell>
          <cell r="CI3">
            <v>0</v>
          </cell>
          <cell r="CJ3" t="str">
            <v>トラベルコンバーターAT-101</v>
          </cell>
          <cell r="CK3" t="str">
            <v>トランス式トラベルｺﾝﾊﾞｰﾀｰBT-202</v>
          </cell>
          <cell r="CL3" t="str">
            <v>トランス式トラベルコンバータ CT-302</v>
          </cell>
          <cell r="CM3" t="str">
            <v>トランス式トラベルコンバータ DN-202</v>
          </cell>
          <cell r="CN3" t="str">
            <v>アップ/ダウン式トランス　MF-1000U</v>
          </cell>
          <cell r="CO3" t="str">
            <v>アップ/ダウン式トランス　MF-1500E</v>
          </cell>
          <cell r="CP3" t="str">
            <v>アップ/ダウン式トランス　MF-1500U</v>
          </cell>
          <cell r="CQ3" t="str">
            <v>アップ／ダウン・トランスMF-200U</v>
          </cell>
          <cell r="CR3" t="str">
            <v>アップ/ダウン式トランス　MF-300U</v>
          </cell>
          <cell r="CS3" t="str">
            <v>アップ/ダウン式トランス　MF-500U</v>
          </cell>
          <cell r="CT3" t="str">
            <v>アップ／ダウン・トランスMF-50EX</v>
          </cell>
          <cell r="CU3" t="str">
            <v>アップ/ダウン式トランス　MF-500E</v>
          </cell>
          <cell r="CV3" t="str">
            <v>変圧器　SP1500</v>
          </cell>
          <cell r="CW3" t="str">
            <v>変圧器　SP1500</v>
          </cell>
          <cell r="CX3" t="str">
            <v>トランス式トラベルコンバータ TP-801</v>
          </cell>
          <cell r="CY3" t="str">
            <v>アップ／ダウン・トランスMF-100EX</v>
          </cell>
          <cell r="CZ3" t="str">
            <v>アップ／ダウン・トランスMF-50EX</v>
          </cell>
          <cell r="DA3" t="str">
            <v>アップ／ダウン・トランスMF-2000EX</v>
          </cell>
          <cell r="DB3" t="str">
            <v>アップ/ダウン式トランス　MF-100E</v>
          </cell>
          <cell r="DC3" t="str">
            <v>アップ／ダウン・トランスMF-3000U</v>
          </cell>
          <cell r="DD3" t="str">
            <v>アップ/ダウン式トランス　MF-500EX</v>
          </cell>
          <cell r="DE3" t="str">
            <v>アップ/ダウン式トランス　MF-500</v>
          </cell>
          <cell r="DF3" t="str">
            <v>アップ/ダウン式トランス　MF-1500</v>
          </cell>
          <cell r="DG3" t="str">
            <v>アップ／ダウン・トランスMF-50E</v>
          </cell>
          <cell r="DH3" t="str">
            <v>トランス式トラベルコンバータ DN-101</v>
          </cell>
          <cell r="DI3">
            <v>0</v>
          </cell>
          <cell r="DJ3">
            <v>0</v>
          </cell>
          <cell r="DK3">
            <v>0</v>
          </cell>
          <cell r="DL3">
            <v>0</v>
          </cell>
          <cell r="DM3">
            <v>0</v>
          </cell>
          <cell r="DN3">
            <v>0</v>
          </cell>
          <cell r="DO3">
            <v>0</v>
          </cell>
          <cell r="DP3">
            <v>0</v>
          </cell>
          <cell r="DQ3">
            <v>0</v>
          </cell>
          <cell r="DR3">
            <v>0</v>
          </cell>
          <cell r="DS3">
            <v>0</v>
          </cell>
        </row>
        <row r="4">
          <cell r="J4">
            <v>3413</v>
          </cell>
          <cell r="K4">
            <v>3623</v>
          </cell>
          <cell r="L4">
            <v>3780</v>
          </cell>
          <cell r="M4">
            <v>4515</v>
          </cell>
          <cell r="N4">
            <v>5670</v>
          </cell>
          <cell r="O4">
            <v>7980</v>
          </cell>
          <cell r="P4">
            <v>4200</v>
          </cell>
          <cell r="Q4">
            <v>5775</v>
          </cell>
          <cell r="R4">
            <v>7403</v>
          </cell>
          <cell r="S4">
            <v>9030</v>
          </cell>
          <cell r="T4">
            <v>12390</v>
          </cell>
          <cell r="U4">
            <v>22575</v>
          </cell>
          <cell r="V4">
            <v>4200</v>
          </cell>
          <cell r="W4">
            <v>5775</v>
          </cell>
          <cell r="X4">
            <v>7403</v>
          </cell>
          <cell r="Y4">
            <v>9030</v>
          </cell>
          <cell r="Z4">
            <v>12390</v>
          </cell>
          <cell r="AA4">
            <v>22575</v>
          </cell>
          <cell r="AB4">
            <v>0</v>
          </cell>
          <cell r="AC4">
            <v>0</v>
          </cell>
          <cell r="AD4">
            <v>0</v>
          </cell>
          <cell r="AE4">
            <v>0</v>
          </cell>
          <cell r="AF4">
            <v>0</v>
          </cell>
          <cell r="AG4">
            <v>0</v>
          </cell>
          <cell r="AH4">
            <v>0</v>
          </cell>
          <cell r="AI4">
            <v>0</v>
          </cell>
          <cell r="AJ4">
            <v>11025</v>
          </cell>
          <cell r="AK4">
            <v>11970</v>
          </cell>
          <cell r="AL4">
            <v>15330</v>
          </cell>
          <cell r="AM4">
            <v>23100</v>
          </cell>
          <cell r="AN4">
            <v>15750</v>
          </cell>
          <cell r="AO4">
            <v>17640</v>
          </cell>
          <cell r="AP4">
            <v>23835</v>
          </cell>
          <cell r="AQ4">
            <v>37800</v>
          </cell>
          <cell r="AR4">
            <v>35490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525</v>
          </cell>
          <cell r="BK4">
            <v>525</v>
          </cell>
          <cell r="BL4">
            <v>525</v>
          </cell>
          <cell r="BM4">
            <v>525</v>
          </cell>
          <cell r="BN4">
            <v>525</v>
          </cell>
          <cell r="BO4">
            <v>735</v>
          </cell>
          <cell r="BP4">
            <v>735</v>
          </cell>
          <cell r="BQ4">
            <v>609</v>
          </cell>
          <cell r="BR4">
            <v>609</v>
          </cell>
          <cell r="BS4">
            <v>609</v>
          </cell>
          <cell r="BT4">
            <v>609</v>
          </cell>
          <cell r="BU4">
            <v>1050</v>
          </cell>
          <cell r="BV4">
            <v>997</v>
          </cell>
          <cell r="BW4">
            <v>4830</v>
          </cell>
          <cell r="BX4">
            <v>5513</v>
          </cell>
          <cell r="BY4">
            <v>6930</v>
          </cell>
          <cell r="BZ4">
            <v>7560</v>
          </cell>
          <cell r="CA4">
            <v>11340</v>
          </cell>
          <cell r="CB4">
            <v>3360</v>
          </cell>
          <cell r="CC4">
            <v>3833</v>
          </cell>
          <cell r="CD4">
            <v>4148</v>
          </cell>
          <cell r="CE4">
            <v>7350</v>
          </cell>
          <cell r="CF4">
            <v>0</v>
          </cell>
          <cell r="CG4">
            <v>0</v>
          </cell>
          <cell r="CI4">
            <v>0</v>
          </cell>
          <cell r="CJ4">
            <v>4568</v>
          </cell>
          <cell r="CK4">
            <v>3833</v>
          </cell>
          <cell r="CL4">
            <v>3360</v>
          </cell>
          <cell r="CM4">
            <v>7350</v>
          </cell>
          <cell r="CN4">
            <v>10500</v>
          </cell>
          <cell r="CO4">
            <v>29925</v>
          </cell>
          <cell r="CP4">
            <v>17850</v>
          </cell>
          <cell r="CQ4">
            <v>4305</v>
          </cell>
          <cell r="CR4">
            <v>4725</v>
          </cell>
          <cell r="CS4">
            <v>5775</v>
          </cell>
          <cell r="CT4">
            <v>3780</v>
          </cell>
          <cell r="CU4">
            <v>11025</v>
          </cell>
          <cell r="CV4">
            <v>38220</v>
          </cell>
          <cell r="CW4">
            <v>38220</v>
          </cell>
          <cell r="CX4">
            <v>4148</v>
          </cell>
          <cell r="CY4">
            <v>4725</v>
          </cell>
          <cell r="CZ4">
            <v>3780</v>
          </cell>
          <cell r="DA4">
            <v>38850</v>
          </cell>
          <cell r="DB4">
            <v>4725</v>
          </cell>
          <cell r="DC4">
            <v>30975</v>
          </cell>
          <cell r="DD4">
            <v>11025</v>
          </cell>
          <cell r="DE4">
            <v>11025</v>
          </cell>
          <cell r="DF4">
            <v>29925</v>
          </cell>
          <cell r="DG4">
            <v>3780</v>
          </cell>
          <cell r="DH4">
            <v>7350</v>
          </cell>
          <cell r="DI4">
            <v>0</v>
          </cell>
          <cell r="DJ4">
            <v>0</v>
          </cell>
          <cell r="DK4">
            <v>0</v>
          </cell>
          <cell r="DL4">
            <v>0</v>
          </cell>
          <cell r="DM4">
            <v>0</v>
          </cell>
        </row>
        <row r="5">
          <cell r="D5" t="str">
            <v>誤差</v>
          </cell>
          <cell r="E5" t="str">
            <v>掛率</v>
          </cell>
          <cell r="F5" t="str">
            <v>請求金額</v>
          </cell>
          <cell r="H5" t="str">
            <v>金額</v>
          </cell>
          <cell r="J5">
            <v>3250</v>
          </cell>
          <cell r="K5">
            <v>3450</v>
          </cell>
          <cell r="L5">
            <v>3600</v>
          </cell>
          <cell r="M5">
            <v>4300</v>
          </cell>
          <cell r="N5">
            <v>5400</v>
          </cell>
          <cell r="O5">
            <v>7600</v>
          </cell>
          <cell r="P5">
            <v>4000</v>
          </cell>
          <cell r="Q5">
            <v>5500</v>
          </cell>
          <cell r="R5">
            <v>7050</v>
          </cell>
          <cell r="S5">
            <v>8600</v>
          </cell>
          <cell r="T5">
            <v>11800</v>
          </cell>
          <cell r="U5">
            <v>21500</v>
          </cell>
          <cell r="V5">
            <v>4000</v>
          </cell>
          <cell r="W5">
            <v>5500</v>
          </cell>
          <cell r="X5">
            <v>7050</v>
          </cell>
          <cell r="Y5">
            <v>8600</v>
          </cell>
          <cell r="Z5">
            <v>11800</v>
          </cell>
          <cell r="AA5">
            <v>21500</v>
          </cell>
          <cell r="AJ5">
            <v>10500</v>
          </cell>
          <cell r="AK5">
            <v>11400</v>
          </cell>
          <cell r="AL5">
            <v>14600</v>
          </cell>
          <cell r="AM5">
            <v>22000</v>
          </cell>
          <cell r="AN5">
            <v>15000</v>
          </cell>
          <cell r="AO5">
            <v>16800</v>
          </cell>
          <cell r="AP5">
            <v>22700</v>
          </cell>
          <cell r="AQ5">
            <v>36000</v>
          </cell>
          <cell r="BJ5">
            <v>500</v>
          </cell>
          <cell r="BK5">
            <v>500</v>
          </cell>
          <cell r="BL5">
            <v>500</v>
          </cell>
          <cell r="BM5">
            <v>500</v>
          </cell>
          <cell r="BN5">
            <v>500</v>
          </cell>
          <cell r="BO5">
            <v>700</v>
          </cell>
          <cell r="BP5">
            <v>700</v>
          </cell>
          <cell r="BQ5">
            <v>580</v>
          </cell>
          <cell r="BR5">
            <v>580</v>
          </cell>
          <cell r="BS5">
            <v>580</v>
          </cell>
          <cell r="BT5">
            <v>580</v>
          </cell>
          <cell r="BU5">
            <v>1000</v>
          </cell>
          <cell r="BV5">
            <v>950</v>
          </cell>
          <cell r="BW5">
            <v>4600</v>
          </cell>
          <cell r="BX5">
            <v>5250</v>
          </cell>
          <cell r="BY5">
            <v>6600</v>
          </cell>
          <cell r="BZ5">
            <v>7200</v>
          </cell>
          <cell r="CA5">
            <v>10800</v>
          </cell>
          <cell r="CB5">
            <v>3200</v>
          </cell>
          <cell r="CC5">
            <v>3650</v>
          </cell>
          <cell r="CD5">
            <v>3950</v>
          </cell>
          <cell r="CE5">
            <v>7000</v>
          </cell>
          <cell r="CF5">
            <v>0</v>
          </cell>
          <cell r="CG5">
            <v>0</v>
          </cell>
          <cell r="CH5">
            <v>0</v>
          </cell>
          <cell r="CI5">
            <v>0</v>
          </cell>
          <cell r="CJ5">
            <v>4350</v>
          </cell>
          <cell r="CK5">
            <v>3650</v>
          </cell>
          <cell r="CL5">
            <v>3200</v>
          </cell>
          <cell r="CM5">
            <v>7000</v>
          </cell>
          <cell r="CN5">
            <v>10000</v>
          </cell>
          <cell r="CO5">
            <v>28500</v>
          </cell>
          <cell r="CP5">
            <v>17000</v>
          </cell>
          <cell r="CQ5">
            <v>4100</v>
          </cell>
          <cell r="CR5">
            <v>4500</v>
          </cell>
          <cell r="CS5">
            <v>5500</v>
          </cell>
          <cell r="CT5">
            <v>3600</v>
          </cell>
          <cell r="CU5">
            <v>10500</v>
          </cell>
          <cell r="CV5">
            <v>36400</v>
          </cell>
          <cell r="CW5">
            <v>36400</v>
          </cell>
          <cell r="CX5">
            <v>3950</v>
          </cell>
          <cell r="CY5">
            <v>4500</v>
          </cell>
          <cell r="CZ5">
            <v>3600</v>
          </cell>
          <cell r="DA5">
            <v>37000</v>
          </cell>
          <cell r="DB5">
            <v>4500</v>
          </cell>
          <cell r="DC5">
            <v>29500</v>
          </cell>
          <cell r="DD5">
            <v>10500</v>
          </cell>
          <cell r="DE5">
            <v>10500</v>
          </cell>
          <cell r="DF5">
            <v>28500</v>
          </cell>
          <cell r="DG5">
            <v>3600</v>
          </cell>
          <cell r="DH5">
            <v>7000</v>
          </cell>
          <cell r="DI5">
            <v>0</v>
          </cell>
          <cell r="DJ5">
            <v>0</v>
          </cell>
          <cell r="DK5">
            <v>0</v>
          </cell>
          <cell r="DL5">
            <v>0</v>
          </cell>
          <cell r="DM5">
            <v>0</v>
          </cell>
          <cell r="DN5">
            <v>0</v>
          </cell>
          <cell r="DO5">
            <v>0</v>
          </cell>
          <cell r="DP5">
            <v>0</v>
          </cell>
          <cell r="DQ5">
            <v>0</v>
          </cell>
          <cell r="DR5">
            <v>0</v>
          </cell>
          <cell r="DS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コード"/>
      <sheetName val="支払表"/>
      <sheetName val="PHP売上表"/>
      <sheetName val="請求書PHP"/>
      <sheetName val="納品書PHP"/>
      <sheetName val="ニュージャージー"/>
      <sheetName val="請求書海生"/>
      <sheetName val="郵便振替"/>
      <sheetName val="請求書-個人"/>
      <sheetName val="郵便振替R"/>
      <sheetName val="ウエストチェスター"/>
      <sheetName val="納品書-個人"/>
      <sheetName val="請求書-個人再発行"/>
      <sheetName val="再請求文"/>
      <sheetName val="NNA"/>
      <sheetName val="請求書海生NNA"/>
      <sheetName val="請求書NNA"/>
      <sheetName val="見積NNA"/>
      <sheetName val="納品NNA"/>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コード"/>
      <sheetName val="リストｲﾝﾀｰﾈｯﾄ"/>
      <sheetName val="リスト2"/>
      <sheetName val="シール"/>
      <sheetName val="12シール"/>
      <sheetName val="Sheet2"/>
      <sheetName val="リスト1"/>
    </sheetNames>
    <sheetDataSet>
      <sheetData sheetId="0">
        <row r="2">
          <cell r="A2" t="str">
            <v>Code</v>
          </cell>
          <cell r="B2">
            <v>0</v>
          </cell>
          <cell r="C2">
            <v>1</v>
          </cell>
          <cell r="D2">
            <v>2</v>
          </cell>
          <cell r="E2">
            <v>3</v>
          </cell>
          <cell r="F2">
            <v>4</v>
          </cell>
          <cell r="G2">
            <v>5</v>
          </cell>
          <cell r="H2">
            <v>6</v>
          </cell>
          <cell r="I2">
            <v>7</v>
          </cell>
          <cell r="J2">
            <v>8</v>
          </cell>
          <cell r="K2">
            <v>9</v>
          </cell>
          <cell r="L2">
            <v>10</v>
          </cell>
          <cell r="M2">
            <v>11</v>
          </cell>
          <cell r="N2">
            <v>12</v>
          </cell>
          <cell r="O2">
            <v>13</v>
          </cell>
          <cell r="P2">
            <v>14</v>
          </cell>
          <cell r="Q2">
            <v>15</v>
          </cell>
          <cell r="R2">
            <v>50</v>
          </cell>
        </row>
        <row r="3">
          <cell r="A3" t="str">
            <v>科目</v>
          </cell>
          <cell r="B3" t="str">
            <v>不明</v>
          </cell>
          <cell r="C3" t="str">
            <v>トータルサービス</v>
          </cell>
          <cell r="D3" t="str">
            <v>運送</v>
          </cell>
          <cell r="E3" t="str">
            <v>不動産・リロケーション</v>
          </cell>
          <cell r="F3" t="str">
            <v>研修</v>
          </cell>
          <cell r="G3" t="str">
            <v>会話</v>
          </cell>
          <cell r="H3" t="str">
            <v>健康・保険</v>
          </cell>
          <cell r="I3" t="str">
            <v>電話・銀行・カード</v>
          </cell>
          <cell r="J3" t="str">
            <v>学校・学習塾</v>
          </cell>
          <cell r="K3" t="str">
            <v>帰国子女・学生会館</v>
          </cell>
          <cell r="L3" t="str">
            <v>新聞・書籍</v>
          </cell>
          <cell r="M3" t="str">
            <v>デパート・物販</v>
          </cell>
          <cell r="N3" t="str">
            <v>航空会社</v>
          </cell>
          <cell r="O3" t="str">
            <v>空港関連</v>
          </cell>
          <cell r="P3" t="str">
            <v>旅行代理店</v>
          </cell>
          <cell r="Q3" t="str">
            <v>ETC</v>
          </cell>
          <cell r="R3" t="str">
            <v>情報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1"/>
  <sheetViews>
    <sheetView tabSelected="1" zoomScale="75" zoomScaleNormal="75" zoomScalePageLayoutView="0" workbookViewId="0" topLeftCell="A1">
      <selection activeCell="W61" sqref="W61:W62"/>
    </sheetView>
  </sheetViews>
  <sheetFormatPr defaultColWidth="9.00390625" defaultRowHeight="13.5"/>
  <cols>
    <col min="1" max="2" width="6.625" style="0" customWidth="1"/>
    <col min="3" max="4" width="5.625" style="0" customWidth="1"/>
    <col min="5" max="5" width="4.625" style="0" customWidth="1"/>
    <col min="6" max="7" width="2.125" style="0" customWidth="1"/>
    <col min="8" max="8" width="5.625" style="0" customWidth="1"/>
    <col min="9" max="9" width="4.625" style="0" customWidth="1"/>
    <col min="10" max="10" width="6.625" style="0" customWidth="1"/>
    <col min="11" max="11" width="8.625" style="0" customWidth="1"/>
    <col min="12" max="12" width="1.625" style="0" hidden="1" customWidth="1"/>
    <col min="13" max="14" width="6.625" style="0" customWidth="1"/>
    <col min="15" max="16" width="5.625" style="0" customWidth="1"/>
    <col min="17" max="17" width="4.625" style="0" customWidth="1"/>
    <col min="18" max="19" width="2.125" style="0" customWidth="1"/>
    <col min="20" max="20" width="5.625" style="0" customWidth="1"/>
    <col min="21" max="21" width="4.625" style="0" customWidth="1"/>
    <col min="22" max="22" width="6.625" style="0" customWidth="1"/>
    <col min="23" max="23" width="8.625" style="0" customWidth="1"/>
    <col min="24" max="25" width="5.625" style="0" customWidth="1"/>
    <col min="27" max="27" width="9.625" style="0" bestFit="1" customWidth="1"/>
  </cols>
  <sheetData>
    <row r="1" spans="1:11" ht="24.75" customHeight="1">
      <c r="A1" s="268" t="s">
        <v>0</v>
      </c>
      <c r="B1" s="268"/>
      <c r="C1" s="268"/>
      <c r="D1" s="268"/>
      <c r="E1" s="268"/>
      <c r="F1" s="268"/>
      <c r="G1" s="268"/>
      <c r="H1" s="268"/>
      <c r="I1" s="268"/>
      <c r="J1" s="268"/>
      <c r="K1" s="14" t="s">
        <v>33</v>
      </c>
    </row>
    <row r="2" spans="1:2" ht="1.5" customHeight="1">
      <c r="A2" s="1"/>
      <c r="B2" s="1"/>
    </row>
    <row r="3" spans="1:11" ht="9.75" customHeight="1" hidden="1">
      <c r="A3" s="2"/>
      <c r="B3" s="2"/>
      <c r="C3" s="2"/>
      <c r="D3" s="2"/>
      <c r="E3" s="2"/>
      <c r="F3" s="2"/>
      <c r="G3" s="2"/>
      <c r="H3" s="2"/>
      <c r="I3" s="2"/>
      <c r="J3" s="2"/>
      <c r="K3" s="2"/>
    </row>
    <row r="4" spans="1:23" ht="24" customHeight="1">
      <c r="A4" s="217" t="s">
        <v>18</v>
      </c>
      <c r="B4" s="217"/>
      <c r="C4" s="217"/>
      <c r="D4" s="217"/>
      <c r="E4" s="217"/>
      <c r="F4" s="217"/>
      <c r="G4" s="217"/>
      <c r="H4" s="217"/>
      <c r="I4" s="217"/>
      <c r="J4" s="217"/>
      <c r="K4" s="217"/>
      <c r="L4" s="217"/>
      <c r="M4" s="217"/>
      <c r="N4" s="217"/>
      <c r="O4" s="217"/>
      <c r="P4" s="217"/>
      <c r="Q4" s="217"/>
      <c r="R4" s="217"/>
      <c r="S4" s="217"/>
      <c r="T4" s="217"/>
      <c r="U4" s="217"/>
      <c r="V4" s="217"/>
      <c r="W4" s="217"/>
    </row>
    <row r="5" spans="1:23" ht="24.75" customHeight="1">
      <c r="A5" s="247" t="s">
        <v>8</v>
      </c>
      <c r="B5" s="248"/>
      <c r="C5" s="278"/>
      <c r="D5" s="279"/>
      <c r="E5" s="279"/>
      <c r="F5" s="279"/>
      <c r="G5" s="279"/>
      <c r="H5" s="218" t="s">
        <v>10</v>
      </c>
      <c r="I5" s="218"/>
      <c r="J5" s="218"/>
      <c r="K5" s="218"/>
      <c r="L5" s="218"/>
      <c r="M5" s="218"/>
      <c r="N5" s="218"/>
      <c r="O5" s="218"/>
      <c r="P5" s="218"/>
      <c r="Q5" s="218"/>
      <c r="R5" s="218"/>
      <c r="S5" s="218"/>
      <c r="T5" s="218"/>
      <c r="U5" s="218"/>
      <c r="V5" s="218"/>
      <c r="W5" s="219"/>
    </row>
    <row r="6" spans="1:23" ht="19.5" customHeight="1">
      <c r="A6" s="249" t="s">
        <v>56</v>
      </c>
      <c r="B6" s="250"/>
      <c r="C6" s="269"/>
      <c r="D6" s="270"/>
      <c r="E6" s="270"/>
      <c r="F6" s="270"/>
      <c r="G6" s="270"/>
      <c r="H6" s="270"/>
      <c r="I6" s="270"/>
      <c r="J6" s="270"/>
      <c r="K6" s="270"/>
      <c r="L6" s="270"/>
      <c r="M6" s="270"/>
      <c r="N6" s="271"/>
      <c r="O6" s="197" t="s">
        <v>28</v>
      </c>
      <c r="P6" s="198"/>
      <c r="Q6" s="198"/>
      <c r="R6" s="198"/>
      <c r="S6" s="198"/>
      <c r="T6" s="198"/>
      <c r="U6" s="198"/>
      <c r="V6" s="198"/>
      <c r="W6" s="199"/>
    </row>
    <row r="7" spans="1:23" ht="21.75" customHeight="1">
      <c r="A7" s="251"/>
      <c r="B7" s="252"/>
      <c r="C7" s="272"/>
      <c r="D7" s="273"/>
      <c r="E7" s="273"/>
      <c r="F7" s="273"/>
      <c r="G7" s="273"/>
      <c r="H7" s="273"/>
      <c r="I7" s="273"/>
      <c r="J7" s="273"/>
      <c r="K7" s="273"/>
      <c r="L7" s="273"/>
      <c r="M7" s="273"/>
      <c r="N7" s="274"/>
      <c r="O7" s="231" t="s">
        <v>29</v>
      </c>
      <c r="P7" s="227"/>
      <c r="Q7" s="227"/>
      <c r="R7" s="227"/>
      <c r="S7" s="227"/>
      <c r="T7" s="227"/>
      <c r="U7" s="227"/>
      <c r="V7" s="227"/>
      <c r="W7" s="228"/>
    </row>
    <row r="8" spans="1:23" ht="9.75" customHeight="1">
      <c r="A8" s="247"/>
      <c r="B8" s="248"/>
      <c r="C8" s="275"/>
      <c r="D8" s="276"/>
      <c r="E8" s="276"/>
      <c r="F8" s="276"/>
      <c r="G8" s="276"/>
      <c r="H8" s="276"/>
      <c r="I8" s="276"/>
      <c r="J8" s="276"/>
      <c r="K8" s="276"/>
      <c r="L8" s="276"/>
      <c r="M8" s="276"/>
      <c r="N8" s="277"/>
      <c r="O8" s="232"/>
      <c r="P8" s="229"/>
      <c r="Q8" s="229"/>
      <c r="R8" s="229"/>
      <c r="S8" s="229"/>
      <c r="T8" s="229"/>
      <c r="U8" s="229"/>
      <c r="V8" s="229"/>
      <c r="W8" s="230"/>
    </row>
    <row r="9" spans="1:23" ht="49.5" customHeight="1">
      <c r="A9" s="253" t="s">
        <v>1</v>
      </c>
      <c r="B9" s="254"/>
      <c r="C9" s="49" t="s">
        <v>11</v>
      </c>
      <c r="D9" s="234"/>
      <c r="E9" s="234"/>
      <c r="F9" s="234"/>
      <c r="G9" s="234"/>
      <c r="H9" s="234"/>
      <c r="I9" s="234"/>
      <c r="J9" s="234"/>
      <c r="K9" s="234"/>
      <c r="L9" s="234"/>
      <c r="M9" s="234"/>
      <c r="N9" s="234"/>
      <c r="O9" s="234"/>
      <c r="P9" s="234"/>
      <c r="Q9" s="234"/>
      <c r="R9" s="234"/>
      <c r="S9" s="234"/>
      <c r="T9" s="234"/>
      <c r="U9" s="234"/>
      <c r="V9" s="234"/>
      <c r="W9" s="235"/>
    </row>
    <row r="10" spans="1:23" ht="24.75" customHeight="1">
      <c r="A10" s="253" t="s">
        <v>2</v>
      </c>
      <c r="B10" s="254"/>
      <c r="C10" s="48" t="s">
        <v>3</v>
      </c>
      <c r="D10" s="233"/>
      <c r="E10" s="233"/>
      <c r="F10" s="233"/>
      <c r="G10" s="233"/>
      <c r="H10" s="233"/>
      <c r="I10" s="233"/>
      <c r="J10" s="233"/>
      <c r="K10" s="233"/>
      <c r="L10" s="233"/>
      <c r="M10" s="233"/>
      <c r="N10" s="4" t="s">
        <v>50</v>
      </c>
      <c r="O10" s="233"/>
      <c r="P10" s="233"/>
      <c r="Q10" s="233"/>
      <c r="R10" s="233"/>
      <c r="S10" s="233"/>
      <c r="T10" s="233"/>
      <c r="U10" s="233"/>
      <c r="V10" s="233"/>
      <c r="W10" s="284"/>
    </row>
    <row r="11" spans="1:23" ht="24.75" customHeight="1">
      <c r="A11" s="253" t="s">
        <v>12</v>
      </c>
      <c r="B11" s="254"/>
      <c r="C11" s="280"/>
      <c r="D11" s="281"/>
      <c r="E11" s="281"/>
      <c r="F11" s="281"/>
      <c r="G11" s="281"/>
      <c r="H11" s="281"/>
      <c r="I11" s="281"/>
      <c r="J11" s="281"/>
      <c r="K11" s="281"/>
      <c r="L11" s="4"/>
      <c r="M11" s="15" t="s">
        <v>13</v>
      </c>
      <c r="N11" s="281"/>
      <c r="O11" s="281"/>
      <c r="P11" s="281"/>
      <c r="Q11" s="281"/>
      <c r="R11" s="281"/>
      <c r="S11" s="281"/>
      <c r="T11" s="281"/>
      <c r="U11" s="281"/>
      <c r="V11" s="281"/>
      <c r="W11" s="294"/>
    </row>
    <row r="12" spans="1:23" ht="25.5" customHeight="1">
      <c r="A12" s="255" t="s">
        <v>24</v>
      </c>
      <c r="B12" s="256"/>
      <c r="C12" s="13">
        <v>1</v>
      </c>
      <c r="D12" s="282" t="s">
        <v>20</v>
      </c>
      <c r="E12" s="283"/>
      <c r="F12" s="283"/>
      <c r="G12" s="283"/>
      <c r="H12" s="220" t="s">
        <v>77</v>
      </c>
      <c r="I12" s="220"/>
      <c r="J12" s="220"/>
      <c r="K12" s="220"/>
      <c r="L12" s="220"/>
      <c r="M12" s="220"/>
      <c r="N12" s="220"/>
      <c r="O12" s="220"/>
      <c r="P12" s="220"/>
      <c r="Q12" s="220"/>
      <c r="R12" s="220"/>
      <c r="S12" s="220"/>
      <c r="T12" s="220"/>
      <c r="U12" s="220"/>
      <c r="V12" s="220"/>
      <c r="W12" s="221"/>
    </row>
    <row r="13" spans="1:23" ht="31.5" customHeight="1">
      <c r="A13" s="257"/>
      <c r="B13" s="258"/>
      <c r="C13" s="9">
        <v>2</v>
      </c>
      <c r="D13" s="263" t="s">
        <v>21</v>
      </c>
      <c r="E13" s="264"/>
      <c r="F13" s="264"/>
      <c r="G13" s="264"/>
      <c r="H13" s="222" t="s">
        <v>27</v>
      </c>
      <c r="I13" s="222"/>
      <c r="J13" s="222"/>
      <c r="K13" s="222"/>
      <c r="L13" s="222"/>
      <c r="M13" s="222"/>
      <c r="N13" s="222"/>
      <c r="O13" s="222"/>
      <c r="P13" s="222"/>
      <c r="Q13" s="222"/>
      <c r="R13" s="222"/>
      <c r="S13" s="222"/>
      <c r="T13" s="222"/>
      <c r="U13" s="222"/>
      <c r="V13" s="222"/>
      <c r="W13" s="223"/>
    </row>
    <row r="14" spans="1:23" ht="15.75" customHeight="1">
      <c r="A14" s="257"/>
      <c r="B14" s="258"/>
      <c r="C14" s="10"/>
      <c r="D14" s="224" t="s">
        <v>14</v>
      </c>
      <c r="E14" s="225"/>
      <c r="F14" s="225"/>
      <c r="G14" s="225"/>
      <c r="H14" s="225"/>
      <c r="I14" s="225"/>
      <c r="J14" s="225"/>
      <c r="K14" s="225"/>
      <c r="L14" s="225"/>
      <c r="M14" s="225"/>
      <c r="N14" s="225"/>
      <c r="O14" s="225"/>
      <c r="P14" s="225"/>
      <c r="Q14" s="225"/>
      <c r="R14" s="225"/>
      <c r="S14" s="225"/>
      <c r="T14" s="225"/>
      <c r="U14" s="225"/>
      <c r="V14" s="225"/>
      <c r="W14" s="226"/>
    </row>
    <row r="15" spans="1:23" ht="15.75" customHeight="1">
      <c r="A15" s="257"/>
      <c r="B15" s="258"/>
      <c r="C15" s="10"/>
      <c r="D15" s="265" t="s">
        <v>16</v>
      </c>
      <c r="E15" s="266"/>
      <c r="F15" s="266"/>
      <c r="G15" s="266"/>
      <c r="H15" s="266"/>
      <c r="I15" s="266"/>
      <c r="J15" s="266"/>
      <c r="K15" s="266"/>
      <c r="L15" s="266"/>
      <c r="M15" s="266"/>
      <c r="N15" s="266"/>
      <c r="O15" s="266"/>
      <c r="P15" s="266"/>
      <c r="Q15" s="266"/>
      <c r="R15" s="266"/>
      <c r="S15" s="266"/>
      <c r="T15" s="266"/>
      <c r="U15" s="266"/>
      <c r="V15" s="266"/>
      <c r="W15" s="267"/>
    </row>
    <row r="16" spans="1:23" ht="15.75" customHeight="1">
      <c r="A16" s="257"/>
      <c r="B16" s="258"/>
      <c r="C16" s="11"/>
      <c r="D16" s="242" t="s">
        <v>17</v>
      </c>
      <c r="E16" s="243"/>
      <c r="F16" s="243"/>
      <c r="G16" s="243"/>
      <c r="H16" s="243"/>
      <c r="I16" s="243"/>
      <c r="J16" s="243"/>
      <c r="K16" s="243"/>
      <c r="L16" s="243"/>
      <c r="M16" s="243"/>
      <c r="N16" s="243"/>
      <c r="O16" s="243"/>
      <c r="P16" s="243"/>
      <c r="Q16" s="243"/>
      <c r="R16" s="243"/>
      <c r="S16" s="243"/>
      <c r="T16" s="243"/>
      <c r="U16" s="243"/>
      <c r="V16" s="243"/>
      <c r="W16" s="244"/>
    </row>
    <row r="17" spans="1:23" ht="19.5" customHeight="1" hidden="1">
      <c r="A17" s="257"/>
      <c r="B17" s="258"/>
      <c r="C17" s="12"/>
      <c r="D17" s="7"/>
      <c r="E17" s="7"/>
      <c r="F17" s="7"/>
      <c r="G17" s="7"/>
      <c r="H17" s="7"/>
      <c r="I17" s="7"/>
      <c r="J17" s="7"/>
      <c r="K17" s="8"/>
      <c r="L17" s="3"/>
      <c r="M17" s="3"/>
      <c r="N17" s="3"/>
      <c r="O17" s="3"/>
      <c r="P17" s="3"/>
      <c r="Q17" s="3"/>
      <c r="R17" s="3"/>
      <c r="S17" s="3"/>
      <c r="T17" s="3"/>
      <c r="U17" s="3"/>
      <c r="V17" s="3"/>
      <c r="W17" s="34"/>
    </row>
    <row r="18" spans="1:23" ht="31.5" customHeight="1">
      <c r="A18" s="259"/>
      <c r="B18" s="260"/>
      <c r="C18" s="13">
        <v>3</v>
      </c>
      <c r="D18" s="291" t="s">
        <v>52</v>
      </c>
      <c r="E18" s="292"/>
      <c r="F18" s="292"/>
      <c r="G18" s="292"/>
      <c r="H18" s="292"/>
      <c r="I18" s="292"/>
      <c r="J18" s="292"/>
      <c r="K18" s="292"/>
      <c r="L18" s="292"/>
      <c r="M18" s="292"/>
      <c r="N18" s="292"/>
      <c r="O18" s="292"/>
      <c r="P18" s="292"/>
      <c r="Q18" s="292"/>
      <c r="R18" s="292"/>
      <c r="S18" s="292"/>
      <c r="T18" s="292"/>
      <c r="U18" s="292"/>
      <c r="V18" s="292"/>
      <c r="W18" s="293"/>
    </row>
    <row r="19" spans="1:23" ht="34.5" customHeight="1">
      <c r="A19" s="261" t="s">
        <v>4</v>
      </c>
      <c r="B19" s="262"/>
      <c r="C19" s="285" t="s">
        <v>67</v>
      </c>
      <c r="D19" s="286"/>
      <c r="E19" s="286"/>
      <c r="F19" s="286"/>
      <c r="G19" s="286"/>
      <c r="H19" s="286"/>
      <c r="I19" s="286"/>
      <c r="J19" s="286"/>
      <c r="K19" s="286"/>
      <c r="L19" s="286"/>
      <c r="M19" s="286"/>
      <c r="N19" s="286"/>
      <c r="O19" s="286"/>
      <c r="P19" s="286"/>
      <c r="Q19" s="286"/>
      <c r="R19" s="286"/>
      <c r="S19" s="286"/>
      <c r="T19" s="286"/>
      <c r="U19" s="286"/>
      <c r="V19" s="286"/>
      <c r="W19" s="287"/>
    </row>
    <row r="20" spans="1:23" ht="9.75" customHeight="1">
      <c r="A20" s="46"/>
      <c r="B20" s="35"/>
      <c r="C20" s="36"/>
      <c r="D20" s="37"/>
      <c r="E20" s="37"/>
      <c r="F20" s="37"/>
      <c r="G20" s="37"/>
      <c r="H20" s="37"/>
      <c r="I20" s="37"/>
      <c r="J20" s="37"/>
      <c r="K20" s="37"/>
      <c r="L20" s="3"/>
      <c r="M20" s="3"/>
      <c r="N20" s="3"/>
      <c r="O20" s="3"/>
      <c r="P20" s="3"/>
      <c r="Q20" s="3"/>
      <c r="R20" s="3"/>
      <c r="S20" s="3"/>
      <c r="T20" s="3"/>
      <c r="U20" s="3"/>
      <c r="V20" s="3"/>
      <c r="W20" s="3"/>
    </row>
    <row r="21" spans="1:23" ht="27.75" customHeight="1">
      <c r="A21" s="142" t="s">
        <v>5</v>
      </c>
      <c r="B21" s="143"/>
      <c r="C21" s="143"/>
      <c r="D21" s="143"/>
      <c r="E21" s="143"/>
      <c r="F21" s="143"/>
      <c r="G21" s="144"/>
      <c r="H21" s="42" t="s">
        <v>51</v>
      </c>
      <c r="I21" s="142" t="s">
        <v>6</v>
      </c>
      <c r="J21" s="144"/>
      <c r="K21" s="43" t="s">
        <v>49</v>
      </c>
      <c r="L21" s="44"/>
      <c r="M21" s="142" t="s">
        <v>5</v>
      </c>
      <c r="N21" s="143"/>
      <c r="O21" s="143"/>
      <c r="P21" s="143"/>
      <c r="Q21" s="143"/>
      <c r="R21" s="143"/>
      <c r="S21" s="144"/>
      <c r="T21" s="42" t="s">
        <v>51</v>
      </c>
      <c r="U21" s="142" t="s">
        <v>6</v>
      </c>
      <c r="V21" s="144"/>
      <c r="W21" s="45" t="s">
        <v>49</v>
      </c>
    </row>
    <row r="22" spans="1:23" ht="21" customHeight="1">
      <c r="A22" s="160" t="s">
        <v>94</v>
      </c>
      <c r="B22" s="161"/>
      <c r="C22" s="161"/>
      <c r="D22" s="161"/>
      <c r="E22" s="161"/>
      <c r="F22" s="161"/>
      <c r="G22" s="161"/>
      <c r="H22" s="161"/>
      <c r="I22" s="161"/>
      <c r="J22" s="161"/>
      <c r="K22" s="161"/>
      <c r="L22" s="161"/>
      <c r="M22" s="161"/>
      <c r="N22" s="161"/>
      <c r="O22" s="161"/>
      <c r="P22" s="161"/>
      <c r="Q22" s="161"/>
      <c r="R22" s="161"/>
      <c r="S22" s="162"/>
      <c r="T22" s="62">
        <v>1100</v>
      </c>
      <c r="U22" s="63" t="s">
        <v>69</v>
      </c>
      <c r="V22" s="64"/>
      <c r="W22" s="65">
        <f>SUM(V22*T22)</f>
        <v>0</v>
      </c>
    </row>
    <row r="23" spans="1:23" ht="21" customHeight="1">
      <c r="A23" s="288" t="s">
        <v>91</v>
      </c>
      <c r="B23" s="289"/>
      <c r="C23" s="289"/>
      <c r="D23" s="289"/>
      <c r="E23" s="289"/>
      <c r="F23" s="289"/>
      <c r="G23" s="289"/>
      <c r="H23" s="289"/>
      <c r="I23" s="289"/>
      <c r="J23" s="289"/>
      <c r="K23" s="289"/>
      <c r="L23" s="289"/>
      <c r="M23" s="289"/>
      <c r="N23" s="289"/>
      <c r="O23" s="289"/>
      <c r="P23" s="289"/>
      <c r="Q23" s="289"/>
      <c r="R23" s="289"/>
      <c r="S23" s="290"/>
      <c r="T23" s="16">
        <v>1100</v>
      </c>
      <c r="U23" s="74" t="s">
        <v>69</v>
      </c>
      <c r="V23" s="85"/>
      <c r="W23" s="73">
        <f>SUM(V23*T23)</f>
        <v>0</v>
      </c>
    </row>
    <row r="24" spans="1:23" ht="16.5" customHeight="1">
      <c r="A24" s="98" t="s">
        <v>90</v>
      </c>
      <c r="B24" s="98"/>
      <c r="C24" s="98"/>
      <c r="D24" s="98"/>
      <c r="E24" s="98"/>
      <c r="F24" s="98"/>
      <c r="G24" s="98"/>
      <c r="H24" s="98"/>
      <c r="I24" s="98"/>
      <c r="J24" s="98"/>
      <c r="K24" s="98"/>
      <c r="L24" s="98"/>
      <c r="M24" s="98"/>
      <c r="N24" s="98"/>
      <c r="O24" s="139" t="s">
        <v>88</v>
      </c>
      <c r="P24" s="139"/>
      <c r="Q24" s="139"/>
      <c r="R24" s="139"/>
      <c r="S24" s="139"/>
      <c r="T24" s="127">
        <v>2500</v>
      </c>
      <c r="U24" s="127"/>
      <c r="V24" s="74"/>
      <c r="W24" s="73">
        <f>SUM(V24*T24)</f>
        <v>0</v>
      </c>
    </row>
    <row r="25" spans="1:23" ht="16.5" customHeight="1">
      <c r="A25" s="98"/>
      <c r="B25" s="98"/>
      <c r="C25" s="98"/>
      <c r="D25" s="98"/>
      <c r="E25" s="98"/>
      <c r="F25" s="98"/>
      <c r="G25" s="98"/>
      <c r="H25" s="98"/>
      <c r="I25" s="98"/>
      <c r="J25" s="98"/>
      <c r="K25" s="98"/>
      <c r="L25" s="98"/>
      <c r="M25" s="98"/>
      <c r="N25" s="98"/>
      <c r="O25" s="139" t="s">
        <v>89</v>
      </c>
      <c r="P25" s="139"/>
      <c r="Q25" s="139"/>
      <c r="R25" s="139"/>
      <c r="S25" s="139"/>
      <c r="T25" s="127"/>
      <c r="U25" s="127"/>
      <c r="V25" s="74"/>
      <c r="W25" s="73">
        <f>SUM(V25*T24)</f>
        <v>0</v>
      </c>
    </row>
    <row r="26" spans="1:23" ht="13.5" customHeight="1">
      <c r="A26" s="109" t="s">
        <v>61</v>
      </c>
      <c r="B26" s="110"/>
      <c r="C26" s="110"/>
      <c r="D26" s="110"/>
      <c r="E26" s="110"/>
      <c r="F26" s="110"/>
      <c r="G26" s="110"/>
      <c r="H26" s="75"/>
      <c r="I26" s="76"/>
      <c r="J26" s="76"/>
      <c r="K26" s="75"/>
      <c r="L26" s="77"/>
      <c r="M26" s="78"/>
      <c r="N26" s="78"/>
      <c r="O26" s="78"/>
      <c r="P26" s="78"/>
      <c r="Q26" s="78"/>
      <c r="R26" s="78"/>
      <c r="S26" s="76"/>
      <c r="T26" s="79"/>
      <c r="U26" s="80"/>
      <c r="V26" s="80"/>
      <c r="W26" s="81"/>
    </row>
    <row r="27" spans="1:23" ht="18" customHeight="1">
      <c r="A27" s="92" t="s">
        <v>92</v>
      </c>
      <c r="B27" s="93"/>
      <c r="C27" s="93"/>
      <c r="D27" s="93"/>
      <c r="E27" s="93"/>
      <c r="F27" s="93"/>
      <c r="G27" s="94"/>
      <c r="H27" s="17">
        <v>1100</v>
      </c>
      <c r="I27" s="90"/>
      <c r="J27" s="91"/>
      <c r="K27" s="24">
        <f>SUM(I27*H27)</f>
        <v>0</v>
      </c>
      <c r="M27" s="92" t="s">
        <v>93</v>
      </c>
      <c r="N27" s="93"/>
      <c r="O27" s="93"/>
      <c r="P27" s="93"/>
      <c r="Q27" s="93"/>
      <c r="R27" s="93"/>
      <c r="S27" s="94"/>
      <c r="T27" s="17">
        <v>1500</v>
      </c>
      <c r="U27" s="90"/>
      <c r="V27" s="91"/>
      <c r="W27" s="24">
        <f>SUM(U27*T27)</f>
        <v>0</v>
      </c>
    </row>
    <row r="28" spans="1:23" ht="18" customHeight="1">
      <c r="A28" s="92" t="s">
        <v>79</v>
      </c>
      <c r="B28" s="93"/>
      <c r="C28" s="93"/>
      <c r="D28" s="93"/>
      <c r="E28" s="93"/>
      <c r="F28" s="93"/>
      <c r="G28" s="94"/>
      <c r="H28" s="17">
        <v>2000</v>
      </c>
      <c r="I28" s="90"/>
      <c r="J28" s="91"/>
      <c r="K28" s="24">
        <f>SUM(I28*H28)</f>
        <v>0</v>
      </c>
      <c r="M28" s="92" t="s">
        <v>59</v>
      </c>
      <c r="N28" s="93"/>
      <c r="O28" s="93"/>
      <c r="P28" s="93"/>
      <c r="Q28" s="93"/>
      <c r="R28" s="93"/>
      <c r="S28" s="94"/>
      <c r="T28" s="17">
        <v>1500</v>
      </c>
      <c r="U28" s="90"/>
      <c r="V28" s="91"/>
      <c r="W28" s="24">
        <f>SUM(U28*T28)</f>
        <v>0</v>
      </c>
    </row>
    <row r="29" spans="1:23" ht="18" customHeight="1">
      <c r="A29" s="92" t="s">
        <v>80</v>
      </c>
      <c r="B29" s="93"/>
      <c r="C29" s="93"/>
      <c r="D29" s="93"/>
      <c r="E29" s="93"/>
      <c r="F29" s="93"/>
      <c r="G29" s="94"/>
      <c r="H29" s="17">
        <v>1500</v>
      </c>
      <c r="I29" s="90"/>
      <c r="J29" s="91"/>
      <c r="K29" s="24">
        <f>SUM(H29*I29)</f>
        <v>0</v>
      </c>
      <c r="M29" s="122" t="s">
        <v>42</v>
      </c>
      <c r="N29" s="123"/>
      <c r="O29" s="123"/>
      <c r="P29" s="123"/>
      <c r="Q29" s="123"/>
      <c r="R29" s="123"/>
      <c r="S29" s="124"/>
      <c r="T29" s="50">
        <v>1800</v>
      </c>
      <c r="U29" s="128"/>
      <c r="V29" s="129"/>
      <c r="W29" s="24">
        <f>SUM(T29*U29)</f>
        <v>0</v>
      </c>
    </row>
    <row r="30" spans="1:23" ht="18" customHeight="1">
      <c r="A30" s="130" t="s">
        <v>81</v>
      </c>
      <c r="B30" s="93"/>
      <c r="C30" s="93"/>
      <c r="D30" s="93"/>
      <c r="E30" s="93"/>
      <c r="F30" s="93"/>
      <c r="G30" s="94"/>
      <c r="H30" s="17">
        <v>2000</v>
      </c>
      <c r="I30" s="128"/>
      <c r="J30" s="129"/>
      <c r="K30" s="25">
        <f>SUM(H30*I30)</f>
        <v>0</v>
      </c>
      <c r="M30" s="131" t="s">
        <v>43</v>
      </c>
      <c r="N30" s="132"/>
      <c r="O30" s="132"/>
      <c r="P30" s="132"/>
      <c r="Q30" s="132"/>
      <c r="R30" s="132"/>
      <c r="S30" s="133"/>
      <c r="T30" s="51">
        <v>2500</v>
      </c>
      <c r="U30" s="128"/>
      <c r="V30" s="129"/>
      <c r="W30" s="25">
        <f>SUM(T30*U30)</f>
        <v>0</v>
      </c>
    </row>
    <row r="31" spans="1:23" ht="13.5" customHeight="1">
      <c r="A31" s="125" t="s">
        <v>60</v>
      </c>
      <c r="B31" s="126"/>
      <c r="C31" s="126"/>
      <c r="D31" s="126"/>
      <c r="E31" s="126"/>
      <c r="F31" s="126"/>
      <c r="G31" s="126"/>
      <c r="H31" s="27"/>
      <c r="I31" s="28"/>
      <c r="J31" s="28"/>
      <c r="K31" s="27"/>
      <c r="L31" s="29"/>
      <c r="M31" s="30"/>
      <c r="N31" s="30"/>
      <c r="O31" s="30"/>
      <c r="P31" s="30"/>
      <c r="Q31" s="30"/>
      <c r="R31" s="30"/>
      <c r="S31" s="28"/>
      <c r="T31" s="31"/>
      <c r="U31" s="32"/>
      <c r="V31" s="32"/>
      <c r="W31" s="38"/>
    </row>
    <row r="32" spans="1:23" ht="16.5" customHeight="1">
      <c r="A32" s="99" t="s">
        <v>82</v>
      </c>
      <c r="B32" s="100"/>
      <c r="C32" s="100"/>
      <c r="D32" s="100"/>
      <c r="E32" s="100"/>
      <c r="F32" s="100"/>
      <c r="G32" s="100"/>
      <c r="H32" s="103">
        <v>6000</v>
      </c>
      <c r="I32" s="66" t="s">
        <v>31</v>
      </c>
      <c r="J32" s="67"/>
      <c r="K32" s="68">
        <f>SUM(J32*H32)</f>
        <v>0</v>
      </c>
      <c r="L32" s="69"/>
      <c r="M32" s="105" t="s">
        <v>83</v>
      </c>
      <c r="N32" s="106"/>
      <c r="O32" s="106"/>
      <c r="P32" s="106"/>
      <c r="Q32" s="106"/>
      <c r="R32" s="106"/>
      <c r="S32" s="107"/>
      <c r="T32" s="17">
        <v>7000</v>
      </c>
      <c r="U32" s="70" t="s">
        <v>31</v>
      </c>
      <c r="V32" s="70"/>
      <c r="W32" s="24">
        <f>SUM(V32*T32)</f>
        <v>0</v>
      </c>
    </row>
    <row r="33" spans="1:23" ht="16.5" customHeight="1">
      <c r="A33" s="101"/>
      <c r="B33" s="102"/>
      <c r="C33" s="102"/>
      <c r="D33" s="102"/>
      <c r="E33" s="102"/>
      <c r="F33" s="102"/>
      <c r="G33" s="102"/>
      <c r="H33" s="104"/>
      <c r="I33" s="70" t="s">
        <v>76</v>
      </c>
      <c r="J33" s="72"/>
      <c r="K33" s="73">
        <f>SUM(J33*H32)</f>
        <v>0</v>
      </c>
      <c r="L33" s="71"/>
      <c r="M33" s="105" t="s">
        <v>84</v>
      </c>
      <c r="N33" s="106"/>
      <c r="O33" s="106"/>
      <c r="P33" s="106"/>
      <c r="Q33" s="106"/>
      <c r="R33" s="106"/>
      <c r="S33" s="107"/>
      <c r="T33" s="16">
        <v>7000</v>
      </c>
      <c r="U33" s="74" t="s">
        <v>31</v>
      </c>
      <c r="V33" s="74"/>
      <c r="W33" s="25">
        <f>SUM(V33*T33)</f>
        <v>0</v>
      </c>
    </row>
    <row r="34" spans="1:23" ht="16.5" customHeight="1">
      <c r="A34" s="111" t="s">
        <v>68</v>
      </c>
      <c r="B34" s="112"/>
      <c r="C34" s="112"/>
      <c r="D34" s="112"/>
      <c r="E34" s="112"/>
      <c r="F34" s="112"/>
      <c r="G34" s="113"/>
      <c r="H34" s="104">
        <v>5000</v>
      </c>
      <c r="I34" s="18" t="s">
        <v>31</v>
      </c>
      <c r="J34" s="20"/>
      <c r="K34" s="53">
        <f>SUM(J34*H34)</f>
        <v>0</v>
      </c>
      <c r="L34" s="56"/>
      <c r="M34" s="140" t="s">
        <v>62</v>
      </c>
      <c r="N34" s="140"/>
      <c r="O34" s="140"/>
      <c r="P34" s="140"/>
      <c r="Q34" s="140"/>
      <c r="R34" s="140"/>
      <c r="S34" s="141"/>
      <c r="T34" s="127">
        <v>7000</v>
      </c>
      <c r="U34" s="19" t="s">
        <v>31</v>
      </c>
      <c r="V34" s="20"/>
      <c r="W34" s="24">
        <f>SUM(V34*T34)</f>
        <v>0</v>
      </c>
    </row>
    <row r="35" spans="1:23" ht="16.5" customHeight="1">
      <c r="A35" s="114"/>
      <c r="B35" s="115"/>
      <c r="C35" s="115"/>
      <c r="D35" s="115"/>
      <c r="E35" s="115"/>
      <c r="F35" s="115"/>
      <c r="G35" s="116"/>
      <c r="H35" s="127"/>
      <c r="I35" s="19" t="s">
        <v>32</v>
      </c>
      <c r="J35" s="21"/>
      <c r="K35" s="57">
        <f>SUM(J35*H34)</f>
        <v>0</v>
      </c>
      <c r="L35" s="59"/>
      <c r="M35" s="140"/>
      <c r="N35" s="140"/>
      <c r="O35" s="140"/>
      <c r="P35" s="140"/>
      <c r="Q35" s="140"/>
      <c r="R35" s="140"/>
      <c r="S35" s="141"/>
      <c r="T35" s="127"/>
      <c r="U35" s="19" t="s">
        <v>32</v>
      </c>
      <c r="V35" s="20"/>
      <c r="W35" s="25">
        <f>SUM(V35*T34)</f>
        <v>0</v>
      </c>
    </row>
    <row r="36" spans="1:23" ht="16.5" customHeight="1">
      <c r="A36" s="111" t="s">
        <v>64</v>
      </c>
      <c r="B36" s="112"/>
      <c r="C36" s="112"/>
      <c r="D36" s="112"/>
      <c r="E36" s="112"/>
      <c r="F36" s="112"/>
      <c r="G36" s="113"/>
      <c r="H36" s="104">
        <v>5000</v>
      </c>
      <c r="I36" s="18" t="s">
        <v>31</v>
      </c>
      <c r="J36" s="20"/>
      <c r="K36" s="53">
        <f>SUM(J36*H36)</f>
        <v>0</v>
      </c>
      <c r="L36" s="56"/>
      <c r="M36" s="140" t="s">
        <v>63</v>
      </c>
      <c r="N36" s="140"/>
      <c r="O36" s="140"/>
      <c r="P36" s="140"/>
      <c r="Q36" s="140"/>
      <c r="R36" s="140"/>
      <c r="S36" s="141"/>
      <c r="T36" s="127">
        <v>6000</v>
      </c>
      <c r="U36" s="19" t="s">
        <v>31</v>
      </c>
      <c r="V36" s="20"/>
      <c r="W36" s="24">
        <f>SUM(V36*T36)</f>
        <v>0</v>
      </c>
    </row>
    <row r="37" spans="1:23" ht="16.5" customHeight="1">
      <c r="A37" s="114"/>
      <c r="B37" s="115"/>
      <c r="C37" s="115"/>
      <c r="D37" s="115"/>
      <c r="E37" s="115"/>
      <c r="F37" s="115"/>
      <c r="G37" s="116"/>
      <c r="H37" s="127"/>
      <c r="I37" s="19" t="s">
        <v>32</v>
      </c>
      <c r="J37" s="21"/>
      <c r="K37" s="57">
        <f>SUM(J37*H36)</f>
        <v>0</v>
      </c>
      <c r="L37" s="59"/>
      <c r="M37" s="140"/>
      <c r="N37" s="140"/>
      <c r="O37" s="140"/>
      <c r="P37" s="140"/>
      <c r="Q37" s="140"/>
      <c r="R37" s="140"/>
      <c r="S37" s="141"/>
      <c r="T37" s="127"/>
      <c r="U37" s="19" t="s">
        <v>32</v>
      </c>
      <c r="V37" s="20"/>
      <c r="W37" s="25">
        <f>SUM(V37*T36)</f>
        <v>0</v>
      </c>
    </row>
    <row r="38" spans="1:23" ht="16.5" customHeight="1">
      <c r="A38" s="111" t="s">
        <v>58</v>
      </c>
      <c r="B38" s="112"/>
      <c r="C38" s="112"/>
      <c r="D38" s="112"/>
      <c r="E38" s="112"/>
      <c r="F38" s="112"/>
      <c r="G38" s="113"/>
      <c r="H38" s="104">
        <v>5000</v>
      </c>
      <c r="I38" s="18" t="s">
        <v>31</v>
      </c>
      <c r="J38" s="20"/>
      <c r="K38" s="53">
        <f>SUM(J38*H38)</f>
        <v>0</v>
      </c>
      <c r="L38" s="56"/>
      <c r="M38" s="140" t="s">
        <v>39</v>
      </c>
      <c r="N38" s="140"/>
      <c r="O38" s="140"/>
      <c r="P38" s="140"/>
      <c r="Q38" s="140"/>
      <c r="R38" s="140"/>
      <c r="S38" s="141"/>
      <c r="T38" s="127">
        <v>6000</v>
      </c>
      <c r="U38" s="19" t="s">
        <v>31</v>
      </c>
      <c r="V38" s="20"/>
      <c r="W38" s="24">
        <f>SUM(V38*T38)</f>
        <v>0</v>
      </c>
    </row>
    <row r="39" spans="1:23" ht="16.5" customHeight="1">
      <c r="A39" s="114"/>
      <c r="B39" s="115"/>
      <c r="C39" s="115"/>
      <c r="D39" s="115"/>
      <c r="E39" s="115"/>
      <c r="F39" s="115"/>
      <c r="G39" s="116"/>
      <c r="H39" s="127"/>
      <c r="I39" s="19" t="s">
        <v>32</v>
      </c>
      <c r="J39" s="21"/>
      <c r="K39" s="57">
        <f>SUM(J39*H38)</f>
        <v>0</v>
      </c>
      <c r="L39" s="59"/>
      <c r="M39" s="140"/>
      <c r="N39" s="140"/>
      <c r="O39" s="140"/>
      <c r="P39" s="140"/>
      <c r="Q39" s="140"/>
      <c r="R39" s="140"/>
      <c r="S39" s="141"/>
      <c r="T39" s="127"/>
      <c r="U39" s="19" t="s">
        <v>32</v>
      </c>
      <c r="V39" s="20"/>
      <c r="W39" s="25">
        <f>SUM(V39*T38)</f>
        <v>0</v>
      </c>
    </row>
    <row r="40" spans="1:23" ht="16.5" customHeight="1">
      <c r="A40" s="111" t="s">
        <v>53</v>
      </c>
      <c r="B40" s="112"/>
      <c r="C40" s="112"/>
      <c r="D40" s="112"/>
      <c r="E40" s="112"/>
      <c r="F40" s="112"/>
      <c r="G40" s="113"/>
      <c r="H40" s="104">
        <v>5000</v>
      </c>
      <c r="I40" s="18" t="s">
        <v>44</v>
      </c>
      <c r="J40" s="20"/>
      <c r="K40" s="26">
        <f>SUM(J40*H40)</f>
        <v>0</v>
      </c>
      <c r="L40" s="58"/>
      <c r="M40" s="108" t="s">
        <v>57</v>
      </c>
      <c r="N40" s="96"/>
      <c r="O40" s="96"/>
      <c r="P40" s="96"/>
      <c r="Q40" s="96"/>
      <c r="R40" s="96"/>
      <c r="S40" s="97"/>
      <c r="T40" s="16">
        <v>5000</v>
      </c>
      <c r="U40" s="19" t="s">
        <v>34</v>
      </c>
      <c r="V40" s="21"/>
      <c r="W40" s="24">
        <f>SUM(V40*T40)</f>
        <v>0</v>
      </c>
    </row>
    <row r="41" spans="1:23" ht="16.5" customHeight="1">
      <c r="A41" s="114"/>
      <c r="B41" s="115"/>
      <c r="C41" s="115"/>
      <c r="D41" s="115"/>
      <c r="E41" s="115"/>
      <c r="F41" s="115"/>
      <c r="G41" s="116"/>
      <c r="H41" s="127"/>
      <c r="I41" s="19" t="s">
        <v>45</v>
      </c>
      <c r="J41" s="21"/>
      <c r="K41" s="57">
        <f>SUM(J41*H40)</f>
        <v>0</v>
      </c>
      <c r="L41" s="58"/>
      <c r="M41" s="108" t="s">
        <v>65</v>
      </c>
      <c r="N41" s="96"/>
      <c r="O41" s="96"/>
      <c r="P41" s="96"/>
      <c r="Q41" s="96"/>
      <c r="R41" s="96"/>
      <c r="S41" s="97"/>
      <c r="T41" s="22">
        <v>5000</v>
      </c>
      <c r="U41" s="19" t="s">
        <v>34</v>
      </c>
      <c r="V41" s="21"/>
      <c r="W41" s="24">
        <f>SUM(V41*T41)</f>
        <v>0</v>
      </c>
    </row>
    <row r="42" spans="1:23" ht="16.5" customHeight="1">
      <c r="A42" s="114" t="s">
        <v>54</v>
      </c>
      <c r="B42" s="115"/>
      <c r="C42" s="115"/>
      <c r="D42" s="115"/>
      <c r="E42" s="115"/>
      <c r="F42" s="115"/>
      <c r="G42" s="116"/>
      <c r="H42" s="127">
        <v>5000</v>
      </c>
      <c r="I42" s="19" t="s">
        <v>44</v>
      </c>
      <c r="J42" s="21"/>
      <c r="K42" s="26">
        <f>SUM(J42*H42)</f>
        <v>0</v>
      </c>
      <c r="L42" s="58"/>
      <c r="M42" s="95" t="s">
        <v>41</v>
      </c>
      <c r="N42" s="96"/>
      <c r="O42" s="96"/>
      <c r="P42" s="96"/>
      <c r="Q42" s="96"/>
      <c r="R42" s="96"/>
      <c r="S42" s="97"/>
      <c r="T42" s="16">
        <v>6000</v>
      </c>
      <c r="U42" s="19" t="s">
        <v>34</v>
      </c>
      <c r="V42" s="21"/>
      <c r="W42" s="61">
        <f>SUM(V42*T42)</f>
        <v>0</v>
      </c>
    </row>
    <row r="43" spans="1:23" ht="16.5" customHeight="1">
      <c r="A43" s="114"/>
      <c r="B43" s="115"/>
      <c r="C43" s="115"/>
      <c r="D43" s="115"/>
      <c r="E43" s="115"/>
      <c r="F43" s="115"/>
      <c r="G43" s="116"/>
      <c r="H43" s="127"/>
      <c r="I43" s="19" t="s">
        <v>45</v>
      </c>
      <c r="J43" s="21"/>
      <c r="K43" s="57">
        <f>SUM(J43*H42)</f>
        <v>0</v>
      </c>
      <c r="L43" s="58"/>
      <c r="M43" s="166" t="s">
        <v>85</v>
      </c>
      <c r="N43" s="167"/>
      <c r="O43" s="167"/>
      <c r="P43" s="167"/>
      <c r="Q43" s="167"/>
      <c r="R43" s="167"/>
      <c r="S43" s="168"/>
      <c r="T43" s="22">
        <v>6500</v>
      </c>
      <c r="U43" s="74" t="s">
        <v>31</v>
      </c>
      <c r="V43" s="21"/>
      <c r="W43" s="24">
        <f>SUM(V43*T43)</f>
        <v>0</v>
      </c>
    </row>
    <row r="44" spans="1:23" ht="16.5" customHeight="1">
      <c r="A44" s="95" t="s">
        <v>40</v>
      </c>
      <c r="B44" s="96"/>
      <c r="C44" s="96"/>
      <c r="D44" s="96"/>
      <c r="E44" s="96"/>
      <c r="F44" s="96"/>
      <c r="G44" s="97"/>
      <c r="H44" s="16">
        <v>5000</v>
      </c>
      <c r="I44" s="19" t="s">
        <v>34</v>
      </c>
      <c r="J44" s="21"/>
      <c r="K44" s="26">
        <f>SUM(J44*H44)</f>
        <v>0</v>
      </c>
      <c r="L44" s="58"/>
      <c r="M44" s="95"/>
      <c r="N44" s="96"/>
      <c r="O44" s="96"/>
      <c r="P44" s="96"/>
      <c r="Q44" s="96"/>
      <c r="R44" s="96"/>
      <c r="S44" s="97"/>
      <c r="T44" s="16"/>
      <c r="U44" s="19"/>
      <c r="V44" s="21"/>
      <c r="W44" s="61"/>
    </row>
    <row r="45" spans="1:23" ht="13.5" customHeight="1">
      <c r="A45" s="125" t="s">
        <v>75</v>
      </c>
      <c r="B45" s="126"/>
      <c r="C45" s="126"/>
      <c r="D45" s="126"/>
      <c r="E45" s="126"/>
      <c r="F45" s="126"/>
      <c r="G45" s="126"/>
      <c r="H45" s="126"/>
      <c r="I45" s="126"/>
      <c r="J45" s="126"/>
      <c r="K45" s="126"/>
      <c r="L45" s="29"/>
      <c r="M45" s="30"/>
      <c r="N45" s="30"/>
      <c r="O45" s="30"/>
      <c r="P45" s="30"/>
      <c r="Q45" s="30"/>
      <c r="R45" s="30"/>
      <c r="S45" s="28"/>
      <c r="T45" s="31"/>
      <c r="U45" s="32"/>
      <c r="V45" s="32"/>
      <c r="W45" s="38"/>
    </row>
    <row r="46" spans="1:27" ht="16.5" customHeight="1">
      <c r="A46" s="207" t="s">
        <v>73</v>
      </c>
      <c r="B46" s="164"/>
      <c r="C46" s="164"/>
      <c r="D46" s="164"/>
      <c r="E46" s="164"/>
      <c r="F46" s="164"/>
      <c r="G46" s="165"/>
      <c r="H46" s="23">
        <v>1500</v>
      </c>
      <c r="I46" s="145"/>
      <c r="J46" s="146"/>
      <c r="K46" s="26">
        <f>SUM(I46*H46)</f>
        <v>0</v>
      </c>
      <c r="L46" s="3"/>
      <c r="M46" s="163" t="s">
        <v>72</v>
      </c>
      <c r="N46" s="164"/>
      <c r="O46" s="164"/>
      <c r="P46" s="164"/>
      <c r="Q46" s="164"/>
      <c r="R46" s="164"/>
      <c r="S46" s="165"/>
      <c r="T46" s="23">
        <v>1500</v>
      </c>
      <c r="U46" s="145"/>
      <c r="V46" s="146"/>
      <c r="W46" s="24">
        <f>SUM(U46*T46)</f>
        <v>0</v>
      </c>
      <c r="AA46" s="88"/>
    </row>
    <row r="47" spans="1:23" ht="13.5" customHeight="1">
      <c r="A47" s="125" t="s">
        <v>74</v>
      </c>
      <c r="B47" s="126"/>
      <c r="C47" s="126"/>
      <c r="D47" s="126"/>
      <c r="E47" s="126"/>
      <c r="F47" s="126"/>
      <c r="G47" s="126"/>
      <c r="H47" s="126"/>
      <c r="I47" s="126"/>
      <c r="J47" s="126"/>
      <c r="K47" s="89"/>
      <c r="L47" s="89"/>
      <c r="M47" s="89"/>
      <c r="N47" s="89"/>
      <c r="O47" s="89"/>
      <c r="P47" s="89"/>
      <c r="Q47" s="89"/>
      <c r="R47" s="89"/>
      <c r="S47" s="28"/>
      <c r="T47" s="31"/>
      <c r="U47" s="32"/>
      <c r="V47" s="32"/>
      <c r="W47" s="38"/>
    </row>
    <row r="48" spans="1:23" ht="16.5" customHeight="1">
      <c r="A48" s="169" t="s">
        <v>86</v>
      </c>
      <c r="B48" s="120"/>
      <c r="C48" s="120"/>
      <c r="D48" s="120"/>
      <c r="E48" s="120"/>
      <c r="F48" s="120"/>
      <c r="G48" s="121"/>
      <c r="H48" s="82">
        <v>1000</v>
      </c>
      <c r="I48" s="117"/>
      <c r="J48" s="118"/>
      <c r="K48" s="26">
        <f>SUM(I48*H48)</f>
        <v>0</v>
      </c>
      <c r="L48" s="83"/>
      <c r="M48" s="119" t="s">
        <v>87</v>
      </c>
      <c r="N48" s="120"/>
      <c r="O48" s="120"/>
      <c r="P48" s="120"/>
      <c r="Q48" s="120"/>
      <c r="R48" s="120"/>
      <c r="S48" s="121"/>
      <c r="T48" s="82">
        <v>1000</v>
      </c>
      <c r="U48" s="117"/>
      <c r="V48" s="118"/>
      <c r="W48" s="60">
        <f>SUM(U48*T48)</f>
        <v>0</v>
      </c>
    </row>
    <row r="49" spans="1:23" ht="16.5" customHeight="1">
      <c r="A49" s="173" t="s">
        <v>70</v>
      </c>
      <c r="B49" s="167"/>
      <c r="C49" s="167"/>
      <c r="D49" s="167"/>
      <c r="E49" s="167"/>
      <c r="F49" s="167"/>
      <c r="G49" s="168"/>
      <c r="H49" s="84">
        <v>1000</v>
      </c>
      <c r="I49" s="149"/>
      <c r="J49" s="150"/>
      <c r="K49" s="57">
        <f>SUM(I49*H49)</f>
        <v>0</v>
      </c>
      <c r="L49" s="86"/>
      <c r="M49" s="166" t="s">
        <v>71</v>
      </c>
      <c r="N49" s="167"/>
      <c r="O49" s="167"/>
      <c r="P49" s="167"/>
      <c r="Q49" s="167"/>
      <c r="R49" s="167"/>
      <c r="S49" s="168"/>
      <c r="T49" s="84">
        <v>1000</v>
      </c>
      <c r="U49" s="149"/>
      <c r="V49" s="150"/>
      <c r="W49" s="25">
        <f>SUM(U49*T49)</f>
        <v>0</v>
      </c>
    </row>
    <row r="50" spans="1:23" ht="16.5" customHeight="1">
      <c r="A50" s="134" t="s">
        <v>47</v>
      </c>
      <c r="B50" s="135"/>
      <c r="C50" s="135"/>
      <c r="D50" s="135"/>
      <c r="E50" s="135"/>
      <c r="F50" s="135"/>
      <c r="G50" s="136"/>
      <c r="H50" s="54">
        <v>1000</v>
      </c>
      <c r="I50" s="137"/>
      <c r="J50" s="138"/>
      <c r="K50" s="55">
        <f>SUM(I50*H50)</f>
        <v>0</v>
      </c>
      <c r="L50" s="87"/>
      <c r="M50" s="196" t="s">
        <v>48</v>
      </c>
      <c r="N50" s="135"/>
      <c r="O50" s="135"/>
      <c r="P50" s="135"/>
      <c r="Q50" s="135"/>
      <c r="R50" s="135"/>
      <c r="S50" s="136"/>
      <c r="T50" s="54">
        <v>1000</v>
      </c>
      <c r="U50" s="137"/>
      <c r="V50" s="138"/>
      <c r="W50" s="61">
        <f>SUM(U50*T50)</f>
        <v>0</v>
      </c>
    </row>
    <row r="51" spans="1:23" ht="13.5" customHeight="1">
      <c r="A51" s="125" t="s">
        <v>66</v>
      </c>
      <c r="B51" s="126"/>
      <c r="C51" s="126"/>
      <c r="D51" s="126"/>
      <c r="E51" s="126"/>
      <c r="F51" s="126"/>
      <c r="G51" s="126"/>
      <c r="H51" s="126"/>
      <c r="I51" s="28"/>
      <c r="J51" s="28"/>
      <c r="K51" s="27"/>
      <c r="L51" s="29"/>
      <c r="M51" s="30"/>
      <c r="N51" s="30"/>
      <c r="O51" s="30"/>
      <c r="P51" s="30"/>
      <c r="Q51" s="30"/>
      <c r="R51" s="30"/>
      <c r="S51" s="28"/>
      <c r="T51" s="31"/>
      <c r="U51" s="32"/>
      <c r="V51" s="32"/>
      <c r="W51" s="38"/>
    </row>
    <row r="52" spans="1:23" ht="16.5" customHeight="1">
      <c r="A52" s="208" t="s">
        <v>36</v>
      </c>
      <c r="B52" s="209"/>
      <c r="C52" s="209"/>
      <c r="D52" s="209"/>
      <c r="E52" s="209"/>
      <c r="F52" s="209"/>
      <c r="G52" s="210"/>
      <c r="H52" s="17">
        <v>1620</v>
      </c>
      <c r="I52" s="151" t="s">
        <v>95</v>
      </c>
      <c r="J52" s="152"/>
      <c r="K52" s="193"/>
      <c r="L52" s="3"/>
      <c r="M52" s="190" t="s">
        <v>35</v>
      </c>
      <c r="N52" s="191"/>
      <c r="O52" s="191"/>
      <c r="P52" s="191"/>
      <c r="Q52" s="191"/>
      <c r="R52" s="191"/>
      <c r="S52" s="192"/>
      <c r="T52" s="17">
        <v>1296</v>
      </c>
      <c r="U52" s="151" t="s">
        <v>95</v>
      </c>
      <c r="V52" s="152"/>
      <c r="W52" s="153"/>
    </row>
    <row r="53" spans="1:23" ht="16.5" customHeight="1">
      <c r="A53" s="182" t="s">
        <v>37</v>
      </c>
      <c r="B53" s="183"/>
      <c r="C53" s="183"/>
      <c r="D53" s="183"/>
      <c r="E53" s="183"/>
      <c r="F53" s="183"/>
      <c r="G53" s="184"/>
      <c r="H53" s="16">
        <v>1944</v>
      </c>
      <c r="I53" s="154"/>
      <c r="J53" s="155"/>
      <c r="K53" s="194"/>
      <c r="L53" s="3"/>
      <c r="M53" s="182" t="s">
        <v>46</v>
      </c>
      <c r="N53" s="183"/>
      <c r="O53" s="183"/>
      <c r="P53" s="183"/>
      <c r="Q53" s="183"/>
      <c r="R53" s="183"/>
      <c r="S53" s="184"/>
      <c r="T53" s="16">
        <v>1995</v>
      </c>
      <c r="U53" s="154"/>
      <c r="V53" s="155"/>
      <c r="W53" s="156"/>
    </row>
    <row r="54" spans="1:23" ht="16.5" customHeight="1">
      <c r="A54" s="204" t="s">
        <v>55</v>
      </c>
      <c r="B54" s="205"/>
      <c r="C54" s="205"/>
      <c r="D54" s="205"/>
      <c r="E54" s="205"/>
      <c r="F54" s="205"/>
      <c r="G54" s="206"/>
      <c r="H54" s="22">
        <v>1944</v>
      </c>
      <c r="I54" s="157"/>
      <c r="J54" s="158"/>
      <c r="K54" s="195"/>
      <c r="L54" s="3"/>
      <c r="M54" s="174"/>
      <c r="N54" s="175"/>
      <c r="O54" s="175"/>
      <c r="P54" s="175"/>
      <c r="Q54" s="175"/>
      <c r="R54" s="175"/>
      <c r="S54" s="176"/>
      <c r="T54" s="23"/>
      <c r="U54" s="157"/>
      <c r="V54" s="158"/>
      <c r="W54" s="159"/>
    </row>
    <row r="55" spans="1:23" ht="12.75" customHeight="1">
      <c r="A55" s="125" t="s">
        <v>38</v>
      </c>
      <c r="B55" s="126"/>
      <c r="C55" s="126"/>
      <c r="D55" s="126"/>
      <c r="E55" s="126"/>
      <c r="F55" s="126"/>
      <c r="G55" s="126"/>
      <c r="H55" s="27"/>
      <c r="I55" s="28"/>
      <c r="J55" s="28"/>
      <c r="K55" s="27"/>
      <c r="L55" s="29"/>
      <c r="M55" s="30"/>
      <c r="N55" s="30"/>
      <c r="O55" s="30"/>
      <c r="P55" s="30"/>
      <c r="Q55" s="30"/>
      <c r="R55" s="30"/>
      <c r="S55" s="28"/>
      <c r="T55" s="31"/>
      <c r="U55" s="32"/>
      <c r="V55" s="32"/>
      <c r="W55" s="38"/>
    </row>
    <row r="56" spans="1:23" ht="18.75" customHeight="1">
      <c r="A56" s="177" t="s">
        <v>26</v>
      </c>
      <c r="B56" s="178"/>
      <c r="C56" s="178"/>
      <c r="D56" s="178"/>
      <c r="E56" s="178"/>
      <c r="F56" s="178"/>
      <c r="G56" s="179"/>
      <c r="H56" s="40"/>
      <c r="I56" s="147"/>
      <c r="J56" s="148"/>
      <c r="K56" s="26">
        <f>SUM(I56*H56)</f>
        <v>0</v>
      </c>
      <c r="L56" s="39"/>
      <c r="M56" s="177" t="s">
        <v>26</v>
      </c>
      <c r="N56" s="178"/>
      <c r="O56" s="178"/>
      <c r="P56" s="178"/>
      <c r="Q56" s="178"/>
      <c r="R56" s="178"/>
      <c r="S56" s="179"/>
      <c r="T56" s="40"/>
      <c r="U56" s="147"/>
      <c r="V56" s="148"/>
      <c r="W56" s="24">
        <f>SUM(U56*T56)</f>
        <v>0</v>
      </c>
    </row>
    <row r="57" spans="1:23" ht="18.75" customHeight="1">
      <c r="A57" s="185" t="s">
        <v>26</v>
      </c>
      <c r="B57" s="186"/>
      <c r="C57" s="186"/>
      <c r="D57" s="186"/>
      <c r="E57" s="186"/>
      <c r="F57" s="186"/>
      <c r="G57" s="187"/>
      <c r="H57" s="41"/>
      <c r="I57" s="188"/>
      <c r="J57" s="189"/>
      <c r="K57" s="26">
        <f>SUM(I57*H57)</f>
        <v>0</v>
      </c>
      <c r="L57" s="39"/>
      <c r="M57" s="185" t="s">
        <v>26</v>
      </c>
      <c r="N57" s="186"/>
      <c r="O57" s="186"/>
      <c r="P57" s="186"/>
      <c r="Q57" s="186"/>
      <c r="R57" s="186"/>
      <c r="S57" s="187"/>
      <c r="T57" s="41"/>
      <c r="U57" s="188"/>
      <c r="V57" s="189"/>
      <c r="W57" s="24">
        <f>SUM(U57*T57)</f>
        <v>0</v>
      </c>
    </row>
    <row r="58" spans="1:26" ht="24" customHeight="1">
      <c r="A58" s="201" t="s">
        <v>9</v>
      </c>
      <c r="B58" s="201"/>
      <c r="C58" s="201"/>
      <c r="D58" s="201"/>
      <c r="E58" s="201"/>
      <c r="F58" s="201"/>
      <c r="G58" s="201"/>
      <c r="H58" s="201"/>
      <c r="I58" s="201"/>
      <c r="J58" s="201"/>
      <c r="K58" s="201"/>
      <c r="L58" s="201"/>
      <c r="M58" s="201"/>
      <c r="N58" s="201"/>
      <c r="O58" s="201"/>
      <c r="P58" s="201"/>
      <c r="Q58" s="201"/>
      <c r="R58" s="201"/>
      <c r="S58" s="201"/>
      <c r="T58" s="201"/>
      <c r="U58" s="202">
        <f>SUM(SUM(V22:V25)+SUM(I26:J57)+SUM(U26:V57))</f>
        <v>0</v>
      </c>
      <c r="V58" s="203"/>
      <c r="W58" s="47">
        <f>SUM(SUM(W26:W26)+SUM(W22:W25)+SUM(K26:K57)+SUM(W27:W50))</f>
        <v>0</v>
      </c>
      <c r="Z58" s="47">
        <f>SUM(SUM(W22:W25)+SUM(K28:K44)+SUM(W28:W43)+SUM(K46:K50)+SUM(W46:W49))</f>
        <v>0</v>
      </c>
    </row>
    <row r="59" spans="1:23" ht="12.75" customHeight="1">
      <c r="A59" s="200" t="s">
        <v>78</v>
      </c>
      <c r="B59" s="200"/>
      <c r="C59" s="200"/>
      <c r="D59" s="200"/>
      <c r="E59" s="200"/>
      <c r="F59" s="200"/>
      <c r="G59" s="200"/>
      <c r="H59" s="200"/>
      <c r="I59" s="200"/>
      <c r="J59" s="200"/>
      <c r="K59" s="200"/>
      <c r="L59" s="200"/>
      <c r="M59" s="200"/>
      <c r="N59" s="200"/>
      <c r="O59" s="200"/>
      <c r="P59" s="200"/>
      <c r="Q59" s="200"/>
      <c r="R59" s="200"/>
      <c r="S59" s="200"/>
      <c r="T59" s="200"/>
      <c r="U59" s="213">
        <f>IF(Z58&lt;6000,1,0)</f>
        <v>1</v>
      </c>
      <c r="V59" s="213"/>
      <c r="W59" s="180">
        <f>SUM(U59*330)</f>
        <v>330</v>
      </c>
    </row>
    <row r="60" spans="1:23" ht="12.75" customHeight="1">
      <c r="A60" s="200"/>
      <c r="B60" s="200"/>
      <c r="C60" s="200"/>
      <c r="D60" s="200"/>
      <c r="E60" s="200"/>
      <c r="F60" s="200"/>
      <c r="G60" s="200"/>
      <c r="H60" s="200"/>
      <c r="I60" s="200"/>
      <c r="J60" s="200"/>
      <c r="K60" s="200"/>
      <c r="L60" s="200"/>
      <c r="M60" s="200"/>
      <c r="N60" s="200"/>
      <c r="O60" s="200"/>
      <c r="P60" s="200"/>
      <c r="Q60" s="200"/>
      <c r="R60" s="200"/>
      <c r="S60" s="200"/>
      <c r="T60" s="200"/>
      <c r="U60" s="213"/>
      <c r="V60" s="213"/>
      <c r="W60" s="181"/>
    </row>
    <row r="61" spans="1:23" ht="12.75" customHeight="1">
      <c r="A61" s="200" t="s">
        <v>96</v>
      </c>
      <c r="B61" s="200"/>
      <c r="C61" s="200"/>
      <c r="D61" s="200"/>
      <c r="E61" s="200"/>
      <c r="F61" s="200"/>
      <c r="G61" s="200"/>
      <c r="H61" s="200"/>
      <c r="I61" s="200"/>
      <c r="J61" s="200"/>
      <c r="K61" s="200"/>
      <c r="L61" s="200"/>
      <c r="M61" s="200"/>
      <c r="N61" s="200"/>
      <c r="O61" s="200"/>
      <c r="P61" s="200"/>
      <c r="Q61" s="200"/>
      <c r="R61" s="200"/>
      <c r="S61" s="200"/>
      <c r="T61" s="200"/>
      <c r="U61" s="213"/>
      <c r="V61" s="213"/>
      <c r="W61" s="180"/>
    </row>
    <row r="62" spans="1:23" ht="12.75" customHeight="1">
      <c r="A62" s="238"/>
      <c r="B62" s="238"/>
      <c r="C62" s="238"/>
      <c r="D62" s="238"/>
      <c r="E62" s="238"/>
      <c r="F62" s="238"/>
      <c r="G62" s="238"/>
      <c r="H62" s="238"/>
      <c r="I62" s="238"/>
      <c r="J62" s="238"/>
      <c r="K62" s="238"/>
      <c r="L62" s="238"/>
      <c r="M62" s="238"/>
      <c r="N62" s="238"/>
      <c r="O62" s="238"/>
      <c r="P62" s="238"/>
      <c r="Q62" s="238"/>
      <c r="R62" s="238"/>
      <c r="S62" s="238"/>
      <c r="T62" s="238"/>
      <c r="U62" s="239"/>
      <c r="V62" s="239"/>
      <c r="W62" s="181"/>
    </row>
    <row r="63" spans="1:23" ht="30" customHeight="1">
      <c r="A63" s="171" t="s">
        <v>7</v>
      </c>
      <c r="B63" s="172"/>
      <c r="C63" s="172"/>
      <c r="D63" s="172"/>
      <c r="E63" s="172"/>
      <c r="F63" s="172"/>
      <c r="G63" s="172"/>
      <c r="H63" s="172"/>
      <c r="I63" s="172"/>
      <c r="J63" s="172"/>
      <c r="K63" s="172"/>
      <c r="L63" s="172"/>
      <c r="M63" s="172"/>
      <c r="N63" s="52" t="s">
        <v>6</v>
      </c>
      <c r="O63" s="214">
        <f>SUM(U58)</f>
        <v>0</v>
      </c>
      <c r="P63" s="215"/>
      <c r="Q63" s="216"/>
      <c r="R63" s="211" t="s">
        <v>49</v>
      </c>
      <c r="S63" s="212"/>
      <c r="T63" s="245">
        <f>SUM(W58:W62)</f>
        <v>330</v>
      </c>
      <c r="U63" s="245"/>
      <c r="V63" s="245"/>
      <c r="W63" s="246"/>
    </row>
    <row r="64" spans="1:11" ht="4.5" customHeight="1">
      <c r="A64" s="2"/>
      <c r="B64" s="2"/>
      <c r="C64" s="2"/>
      <c r="D64" s="2"/>
      <c r="E64" s="2"/>
      <c r="F64" s="2"/>
      <c r="G64" s="2"/>
      <c r="H64" s="2"/>
      <c r="I64" s="2"/>
      <c r="J64" s="2"/>
      <c r="K64" s="2"/>
    </row>
    <row r="65" spans="1:23" ht="18" customHeight="1">
      <c r="A65" s="170" t="s">
        <v>25</v>
      </c>
      <c r="B65" s="170"/>
      <c r="C65" s="170"/>
      <c r="D65" s="170"/>
      <c r="E65" s="170"/>
      <c r="F65" s="170"/>
      <c r="G65" s="170"/>
      <c r="H65" s="170"/>
      <c r="I65" s="170"/>
      <c r="J65" s="170"/>
      <c r="K65" s="170"/>
      <c r="L65" s="170"/>
      <c r="M65" s="170"/>
      <c r="N65" s="170"/>
      <c r="O65" s="170"/>
      <c r="P65" s="170"/>
      <c r="Q65" s="170"/>
      <c r="R65" s="170"/>
      <c r="S65" s="170"/>
      <c r="T65" s="170"/>
      <c r="U65" s="170"/>
      <c r="V65" s="170"/>
      <c r="W65" s="170"/>
    </row>
    <row r="66" spans="1:23" ht="19.5" customHeight="1">
      <c r="A66" s="240" t="s">
        <v>22</v>
      </c>
      <c r="B66" s="240"/>
      <c r="C66" s="240"/>
      <c r="D66" s="240"/>
      <c r="E66" s="240"/>
      <c r="F66" s="240"/>
      <c r="G66" s="240"/>
      <c r="H66" s="240"/>
      <c r="I66" s="240"/>
      <c r="J66" s="240"/>
      <c r="K66" s="240"/>
      <c r="L66" s="240"/>
      <c r="M66" s="240"/>
      <c r="N66" s="240"/>
      <c r="O66" s="240"/>
      <c r="P66" s="240"/>
      <c r="Q66" s="240"/>
      <c r="R66" s="240"/>
      <c r="S66" s="240"/>
      <c r="T66" s="240"/>
      <c r="U66" s="240"/>
      <c r="V66" s="240"/>
      <c r="W66" s="240"/>
    </row>
    <row r="67" spans="1:23" ht="19.5" customHeight="1">
      <c r="A67" s="241" t="s">
        <v>19</v>
      </c>
      <c r="B67" s="241"/>
      <c r="C67" s="241"/>
      <c r="D67" s="241"/>
      <c r="E67" s="33" t="s">
        <v>15</v>
      </c>
      <c r="F67" s="6"/>
      <c r="G67" s="6"/>
      <c r="H67" s="6"/>
      <c r="I67" s="6"/>
      <c r="J67" s="6"/>
      <c r="K67" s="6"/>
      <c r="L67" s="6"/>
      <c r="M67" s="236" t="s">
        <v>30</v>
      </c>
      <c r="N67" s="236"/>
      <c r="O67" s="236"/>
      <c r="P67" s="236"/>
      <c r="Q67" s="236"/>
      <c r="R67" s="236"/>
      <c r="S67" s="236"/>
      <c r="T67" s="236"/>
      <c r="U67" s="236"/>
      <c r="V67" s="236"/>
      <c r="W67" s="236"/>
    </row>
    <row r="68" spans="1:23" ht="15.75" customHeight="1">
      <c r="A68" s="241"/>
      <c r="B68" s="241"/>
      <c r="C68" s="241"/>
      <c r="D68" s="241"/>
      <c r="E68" s="237" t="s">
        <v>23</v>
      </c>
      <c r="F68" s="237"/>
      <c r="G68" s="237"/>
      <c r="H68" s="237"/>
      <c r="I68" s="237"/>
      <c r="J68" s="237"/>
      <c r="K68" s="237"/>
      <c r="L68" s="237"/>
      <c r="M68" s="237"/>
      <c r="N68" s="237"/>
      <c r="O68" s="237"/>
      <c r="P68" s="237"/>
      <c r="Q68" s="237"/>
      <c r="R68" s="237"/>
      <c r="S68" s="237"/>
      <c r="T68" s="237"/>
      <c r="U68" s="237"/>
      <c r="V68" s="237"/>
      <c r="W68" s="237"/>
    </row>
    <row r="69" ht="4.5" customHeight="1"/>
    <row r="71" spans="1:2" ht="13.5">
      <c r="A71" s="5"/>
      <c r="B71" s="5"/>
    </row>
  </sheetData>
  <sheetProtection/>
  <mergeCells count="136">
    <mergeCell ref="U21:V21"/>
    <mergeCell ref="A47:J47"/>
    <mergeCell ref="C19:W19"/>
    <mergeCell ref="A23:S23"/>
    <mergeCell ref="D18:W18"/>
    <mergeCell ref="N11:W11"/>
    <mergeCell ref="H38:H39"/>
    <mergeCell ref="M38:S39"/>
    <mergeCell ref="T38:T39"/>
    <mergeCell ref="T36:T37"/>
    <mergeCell ref="D13:G13"/>
    <mergeCell ref="D15:W15"/>
    <mergeCell ref="A1:J1"/>
    <mergeCell ref="C6:N8"/>
    <mergeCell ref="C5:G5"/>
    <mergeCell ref="C11:K11"/>
    <mergeCell ref="D12:G12"/>
    <mergeCell ref="O10:W10"/>
    <mergeCell ref="D16:W16"/>
    <mergeCell ref="T63:W63"/>
    <mergeCell ref="A5:B5"/>
    <mergeCell ref="A6:B8"/>
    <mergeCell ref="A9:B9"/>
    <mergeCell ref="A10:B10"/>
    <mergeCell ref="A11:B11"/>
    <mergeCell ref="A12:B18"/>
    <mergeCell ref="A21:G21"/>
    <mergeCell ref="A19:B19"/>
    <mergeCell ref="I21:J21"/>
    <mergeCell ref="D10:M10"/>
    <mergeCell ref="D9:W9"/>
    <mergeCell ref="M67:W67"/>
    <mergeCell ref="E68:W68"/>
    <mergeCell ref="A61:T62"/>
    <mergeCell ref="U61:V62"/>
    <mergeCell ref="W61:W62"/>
    <mergeCell ref="A66:W66"/>
    <mergeCell ref="A67:D68"/>
    <mergeCell ref="R63:S63"/>
    <mergeCell ref="U59:V60"/>
    <mergeCell ref="O63:Q63"/>
    <mergeCell ref="A4:W4"/>
    <mergeCell ref="H5:W5"/>
    <mergeCell ref="H12:W12"/>
    <mergeCell ref="H13:W13"/>
    <mergeCell ref="D14:W14"/>
    <mergeCell ref="P7:W8"/>
    <mergeCell ref="O7:O8"/>
    <mergeCell ref="M50:S50"/>
    <mergeCell ref="O6:W6"/>
    <mergeCell ref="A59:T60"/>
    <mergeCell ref="A58:T58"/>
    <mergeCell ref="U58:V58"/>
    <mergeCell ref="A42:G43"/>
    <mergeCell ref="A55:G55"/>
    <mergeCell ref="A54:G54"/>
    <mergeCell ref="A46:G46"/>
    <mergeCell ref="A52:G52"/>
    <mergeCell ref="M53:S53"/>
    <mergeCell ref="A51:H51"/>
    <mergeCell ref="U57:V57"/>
    <mergeCell ref="I57:J57"/>
    <mergeCell ref="A57:G57"/>
    <mergeCell ref="A56:G56"/>
    <mergeCell ref="M52:S52"/>
    <mergeCell ref="I52:K54"/>
    <mergeCell ref="A65:W65"/>
    <mergeCell ref="A63:M63"/>
    <mergeCell ref="A49:G49"/>
    <mergeCell ref="U56:V56"/>
    <mergeCell ref="M54:S54"/>
    <mergeCell ref="M56:S56"/>
    <mergeCell ref="M49:S49"/>
    <mergeCell ref="W59:W60"/>
    <mergeCell ref="A53:G53"/>
    <mergeCell ref="M57:S57"/>
    <mergeCell ref="A40:G41"/>
    <mergeCell ref="M42:S42"/>
    <mergeCell ref="M43:S43"/>
    <mergeCell ref="I46:J46"/>
    <mergeCell ref="U48:V48"/>
    <mergeCell ref="H40:H41"/>
    <mergeCell ref="A48:G48"/>
    <mergeCell ref="M21:S21"/>
    <mergeCell ref="M36:S37"/>
    <mergeCell ref="U46:V46"/>
    <mergeCell ref="I56:J56"/>
    <mergeCell ref="U49:V49"/>
    <mergeCell ref="I49:J49"/>
    <mergeCell ref="U52:W54"/>
    <mergeCell ref="T34:T35"/>
    <mergeCell ref="A22:S22"/>
    <mergeCell ref="U50:V50"/>
    <mergeCell ref="A50:G50"/>
    <mergeCell ref="I50:J50"/>
    <mergeCell ref="U28:V28"/>
    <mergeCell ref="T24:U25"/>
    <mergeCell ref="O24:S24"/>
    <mergeCell ref="O25:S25"/>
    <mergeCell ref="A45:K45"/>
    <mergeCell ref="A34:G35"/>
    <mergeCell ref="H34:H35"/>
    <mergeCell ref="M34:S35"/>
    <mergeCell ref="U29:V29"/>
    <mergeCell ref="A30:G30"/>
    <mergeCell ref="I30:J30"/>
    <mergeCell ref="M30:S30"/>
    <mergeCell ref="U30:V30"/>
    <mergeCell ref="A36:G37"/>
    <mergeCell ref="H36:H37"/>
    <mergeCell ref="I48:J48"/>
    <mergeCell ref="M48:S48"/>
    <mergeCell ref="A29:G29"/>
    <mergeCell ref="I29:J29"/>
    <mergeCell ref="M29:S29"/>
    <mergeCell ref="M33:S33"/>
    <mergeCell ref="A31:G31"/>
    <mergeCell ref="H42:H43"/>
    <mergeCell ref="M46:S46"/>
    <mergeCell ref="A44:G44"/>
    <mergeCell ref="A26:G26"/>
    <mergeCell ref="A38:G39"/>
    <mergeCell ref="A27:G27"/>
    <mergeCell ref="A28:G28"/>
    <mergeCell ref="I28:J28"/>
    <mergeCell ref="M28:S28"/>
    <mergeCell ref="I27:J27"/>
    <mergeCell ref="M27:S27"/>
    <mergeCell ref="U27:V27"/>
    <mergeCell ref="M44:S44"/>
    <mergeCell ref="A24:N25"/>
    <mergeCell ref="A32:G33"/>
    <mergeCell ref="H32:H33"/>
    <mergeCell ref="M32:S32"/>
    <mergeCell ref="M41:S41"/>
    <mergeCell ref="M40:S40"/>
  </mergeCell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dc:creator>
  <cp:keywords/>
  <dc:description/>
  <cp:lastModifiedBy>tada</cp:lastModifiedBy>
  <cp:lastPrinted>2018-10-29T03:54:09Z</cp:lastPrinted>
  <dcterms:created xsi:type="dcterms:W3CDTF">2011-07-06T06:27:31Z</dcterms:created>
  <dcterms:modified xsi:type="dcterms:W3CDTF">2022-11-19T04:19:57Z</dcterms:modified>
  <cp:category/>
  <cp:version/>
  <cp:contentType/>
  <cp:contentStatus/>
</cp:coreProperties>
</file>